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0490" windowHeight="7065"/>
  </bookViews>
  <sheets>
    <sheet name="Фін.план 2023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__123Graph_XGRAPH3" hidden="1">[1]GDP!#REF!</definedName>
    <definedName name="aa">'[2]1993'!$1:$3,'[2]1993'!$A:$A</definedName>
    <definedName name="ad">'[3]МТР Газ України'!$B$1</definedName>
    <definedName name="as">'[4]МТР Газ України'!$B$1</definedName>
    <definedName name="asdf">[5]Inform!$E$6</definedName>
    <definedName name="asdfg">[5]Inform!$F$2</definedName>
    <definedName name="BuiltIn_Print_Area___1___1">#REF!</definedName>
    <definedName name="ClDate">[6]Inform!$E$6</definedName>
    <definedName name="ClDate_21">[7]Inform!$E$6</definedName>
    <definedName name="ClDate_25">[7]Inform!$E$6</definedName>
    <definedName name="ClDate_6">[8]Inform!$E$6</definedName>
    <definedName name="CompName">[6]Inform!$F$2</definedName>
    <definedName name="CompName_21">[7]Inform!$F$2</definedName>
    <definedName name="CompName_25">[7]Inform!$F$2</definedName>
    <definedName name="CompName_6">[8]Inform!$F$2</definedName>
    <definedName name="CompNameE">[6]Inform!$G$2</definedName>
    <definedName name="CompNameE_21">[7]Inform!$G$2</definedName>
    <definedName name="CompNameE_25">[7]Inform!$G$2</definedName>
    <definedName name="CompNameE_6">[8]Inform!$G$2</definedName>
    <definedName name="Cost_Category_National_ID">#REF!</definedName>
    <definedName name="Cе511">#REF!</definedName>
    <definedName name="d">'[9]МТР Газ України'!$B$4</definedName>
    <definedName name="dCPIb">[10]попер_роз!#REF!</definedName>
    <definedName name="dPPIb">[10]попер_роз!#REF!</definedName>
    <definedName name="ds">'[11]7  Інші витрати'!#REF!</definedName>
    <definedName name="Fact_Type_ID">#REF!</definedName>
    <definedName name="G">'[12]МТР Газ України'!$B$1</definedName>
    <definedName name="ij1sssss">'[13]7  Інші витрати'!#REF!</definedName>
    <definedName name="LastItem">[14]Лист1!$A$1</definedName>
    <definedName name="Load">'[15]МТР Газ України'!$B$4</definedName>
    <definedName name="Load_ID">'[16]МТР Газ України'!$B$4</definedName>
    <definedName name="Load_ID_10">'[17]7  Інші витрати'!#REF!</definedName>
    <definedName name="Load_ID_11">'[18]МТР Газ України'!$B$4</definedName>
    <definedName name="Load_ID_12">'[18]МТР Газ України'!$B$4</definedName>
    <definedName name="Load_ID_13">'[18]МТР Газ України'!$B$4</definedName>
    <definedName name="Load_ID_14">'[18]МТР Газ України'!$B$4</definedName>
    <definedName name="Load_ID_15">'[18]МТР Газ України'!$B$4</definedName>
    <definedName name="Load_ID_16">'[18]МТР Газ України'!$B$4</definedName>
    <definedName name="Load_ID_17">'[18]МТР Газ України'!$B$4</definedName>
    <definedName name="Load_ID_18">'[19]МТР Газ України'!$B$4</definedName>
    <definedName name="Load_ID_19">'[20]МТР Газ України'!$B$4</definedName>
    <definedName name="Load_ID_20">'[19]МТР Газ України'!$B$4</definedName>
    <definedName name="Load_ID_200">'[15]МТР Газ України'!$B$4</definedName>
    <definedName name="Load_ID_21">'[21]МТР Газ України'!$B$4</definedName>
    <definedName name="Load_ID_23">'[20]МТР Газ України'!$B$4</definedName>
    <definedName name="Load_ID_25">'[21]МТР Газ України'!$B$4</definedName>
    <definedName name="Load_ID_542">'[22]МТР Газ України'!$B$4</definedName>
    <definedName name="Load_ID_6">'[18]МТР Газ України'!$B$4</definedName>
    <definedName name="OpDate">[6]Inform!$E$5</definedName>
    <definedName name="OpDate_21">[7]Inform!$E$5</definedName>
    <definedName name="OpDate_25">[7]Inform!$E$5</definedName>
    <definedName name="OpDate_6">[8]Inform!$E$5</definedName>
    <definedName name="QR">[23]Inform!$E$5</definedName>
    <definedName name="qw">[5]Inform!$E$5</definedName>
    <definedName name="qwert">[5]Inform!$G$2</definedName>
    <definedName name="qwerty">'[4]МТР Газ України'!$B$4</definedName>
    <definedName name="ShowFil" localSheetId="0">[14]!ShowFil</definedName>
    <definedName name="ShowFil">[14]!ShowFil</definedName>
    <definedName name="SU_ID">#REF!</definedName>
    <definedName name="Time_ID">'[16]МТР Газ України'!$B$1</definedName>
    <definedName name="Time_ID_10">'[17]7  Інші витрати'!#REF!</definedName>
    <definedName name="Time_ID_11">'[18]МТР Газ України'!$B$1</definedName>
    <definedName name="Time_ID_12">'[18]МТР Газ України'!$B$1</definedName>
    <definedName name="Time_ID_13">'[18]МТР Газ України'!$B$1</definedName>
    <definedName name="Time_ID_14">'[18]МТР Газ України'!$B$1</definedName>
    <definedName name="Time_ID_15">'[18]МТР Газ України'!$B$1</definedName>
    <definedName name="Time_ID_16">'[18]МТР Газ України'!$B$1</definedName>
    <definedName name="Time_ID_17">'[18]МТР Газ України'!$B$1</definedName>
    <definedName name="Time_ID_18">'[19]МТР Газ України'!$B$1</definedName>
    <definedName name="Time_ID_19">'[20]МТР Газ України'!$B$1</definedName>
    <definedName name="Time_ID_20">'[19]МТР Газ України'!$B$1</definedName>
    <definedName name="Time_ID_21">'[21]МТР Газ України'!$B$1</definedName>
    <definedName name="Time_ID_23">'[20]МТР Газ України'!$B$1</definedName>
    <definedName name="Time_ID_25">'[21]МТР Газ України'!$B$1</definedName>
    <definedName name="Time_ID_6">'[18]МТР Газ України'!$B$1</definedName>
    <definedName name="Time_ID0">'[16]МТР Газ України'!$F$1</definedName>
    <definedName name="Time_ID0_10">'[17]7  Інші витрати'!#REF!</definedName>
    <definedName name="Time_ID0_11">'[18]МТР Газ України'!$F$1</definedName>
    <definedName name="Time_ID0_12">'[18]МТР Газ України'!$F$1</definedName>
    <definedName name="Time_ID0_13">'[18]МТР Газ України'!$F$1</definedName>
    <definedName name="Time_ID0_14">'[18]МТР Газ України'!$F$1</definedName>
    <definedName name="Time_ID0_15">'[18]МТР Газ України'!$F$1</definedName>
    <definedName name="Time_ID0_16">'[18]МТР Газ України'!$F$1</definedName>
    <definedName name="Time_ID0_17">'[18]МТР Газ України'!$F$1</definedName>
    <definedName name="Time_ID0_18">'[19]МТР Газ України'!$F$1</definedName>
    <definedName name="Time_ID0_19">'[20]МТР Газ України'!$F$1</definedName>
    <definedName name="Time_ID0_20">'[19]МТР Газ України'!$F$1</definedName>
    <definedName name="Time_ID0_21">'[21]МТР Газ України'!$F$1</definedName>
    <definedName name="Time_ID0_23">'[20]МТР Газ України'!$F$1</definedName>
    <definedName name="Time_ID0_25">'[21]МТР Газ України'!$F$1</definedName>
    <definedName name="Time_ID0_6">'[18]МТР Газ України'!$F$1</definedName>
    <definedName name="ttttttt">#REF!</definedName>
    <definedName name="Unit">[6]Inform!$E$38</definedName>
    <definedName name="Unit_21">[7]Inform!$E$38</definedName>
    <definedName name="Unit_25">[7]Inform!$E$38</definedName>
    <definedName name="Unit_6">[8]Inform!$E$38</definedName>
    <definedName name="WQER">'[24]МТР Газ України'!$B$4</definedName>
    <definedName name="wr">'[24]МТР Газ України'!$B$4</definedName>
    <definedName name="yyyy">#REF!</definedName>
    <definedName name="zx">'[4]МТР Газ України'!$F$1</definedName>
    <definedName name="zxc">[5]Inform!$E$38</definedName>
    <definedName name="а">'[13]7  Інші витрати'!#REF!</definedName>
    <definedName name="ав">#REF!</definedName>
    <definedName name="аен">'[24]МТР Газ України'!$B$4</definedName>
    <definedName name="_xlnm.Database">'[25]Ener '!$A$1:$G$2645</definedName>
    <definedName name="в">'[26]МТР Газ України'!$F$1</definedName>
    <definedName name="ватт">'[27]БАЗА  '!#REF!</definedName>
    <definedName name="Д">'[15]МТР Газ України'!$B$4</definedName>
    <definedName name="е">#REF!</definedName>
    <definedName name="є">#REF!</definedName>
    <definedName name="_xlnm.Print_Titles" localSheetId="0">'Фін.план 2023'!$31:$33</definedName>
    <definedName name="Заголовки_для_печати_МИ">'[28]1993'!$1:$3,'[28]1993'!$A:$A</definedName>
    <definedName name="і">[30]Inform!$F$2</definedName>
    <definedName name="ів">#REF!</definedName>
    <definedName name="ів___0">#REF!</definedName>
    <definedName name="ів_22">#REF!</definedName>
    <definedName name="ів_26">#REF!</definedName>
    <definedName name="іваіа">'[29]7  Інші витрати'!#REF!</definedName>
    <definedName name="іваф">#REF!</definedName>
    <definedName name="івів">'[12]МТР Газ України'!$B$1</definedName>
    <definedName name="іцу">[23]Inform!$G$2</definedName>
    <definedName name="йуц">#REF!</definedName>
    <definedName name="йцу">#REF!</definedName>
    <definedName name="йцуйй">#REF!</definedName>
    <definedName name="йцукц">'[29]7  Інші витрати'!#REF!</definedName>
    <definedName name="КЕ">#REF!</definedName>
    <definedName name="КЕ___0">#REF!</definedName>
    <definedName name="КЕ_22">#REF!</definedName>
    <definedName name="КЕ_26">#REF!</definedName>
    <definedName name="кен">#REF!</definedName>
    <definedName name="л">#REF!</definedName>
    <definedName name="_xlnm.Print_Area" localSheetId="0">'Фін.план 2023'!$A$1:$J$97</definedName>
    <definedName name="п">'[13]7  Інші витрати'!#REF!</definedName>
    <definedName name="пдв">'[15]МТР Газ України'!$B$4</definedName>
    <definedName name="пдв_утг">'[15]МТР Газ України'!$F$1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>#REF!</definedName>
    <definedName name="ппп">[31]Inform!$E$6</definedName>
    <definedName name="р">#REF!</definedName>
    <definedName name="т">[32]Inform!$E$6</definedName>
    <definedName name="тариф">[33]Inform!$G$2</definedName>
    <definedName name="уйцукйцуйу">#REF!</definedName>
    <definedName name="уке">[34]Inform!$G$2</definedName>
    <definedName name="УТГ">'[15]МТР Газ України'!$B$4</definedName>
    <definedName name="фів">'[24]МТР Газ України'!$B$4</definedName>
    <definedName name="фіваіф">'[29]7  Інші витрати'!#REF!</definedName>
    <definedName name="фф">'[26]МТР Газ України'!$F$1</definedName>
    <definedName name="ц">'[13]7  Інші витрати'!#REF!</definedName>
    <definedName name="ччч">'[35]БАЗА  '!#REF!</definedName>
    <definedName name="ш">#REF!</definedName>
  </definedName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0" i="1"/>
  <c r="F89"/>
  <c r="D84"/>
  <c r="K81"/>
  <c r="F79"/>
  <c r="D79"/>
  <c r="F77"/>
  <c r="J76"/>
  <c r="I76"/>
  <c r="H76"/>
  <c r="G76"/>
  <c r="F76" s="1"/>
  <c r="E76"/>
  <c r="C76"/>
  <c r="F75"/>
  <c r="F74" s="1"/>
  <c r="J74"/>
  <c r="I74"/>
  <c r="H74"/>
  <c r="G74"/>
  <c r="E74"/>
  <c r="C74"/>
  <c r="F72"/>
  <c r="J71"/>
  <c r="I71"/>
  <c r="H71"/>
  <c r="G71"/>
  <c r="F71" s="1"/>
  <c r="E71"/>
  <c r="C71"/>
  <c r="C66" s="1"/>
  <c r="C82" s="1"/>
  <c r="J70"/>
  <c r="I70"/>
  <c r="H70"/>
  <c r="G70"/>
  <c r="F70" s="1"/>
  <c r="E70"/>
  <c r="C70"/>
  <c r="J69"/>
  <c r="I69"/>
  <c r="H69"/>
  <c r="G69"/>
  <c r="F69" s="1"/>
  <c r="E69"/>
  <c r="C69"/>
  <c r="J68"/>
  <c r="I68"/>
  <c r="H68"/>
  <c r="G68"/>
  <c r="E68"/>
  <c r="C68"/>
  <c r="K67"/>
  <c r="J67"/>
  <c r="J66" s="1"/>
  <c r="J82" s="1"/>
  <c r="I67"/>
  <c r="H67"/>
  <c r="G67"/>
  <c r="F67" s="1"/>
  <c r="E67"/>
  <c r="C67"/>
  <c r="H66"/>
  <c r="H82" s="1"/>
  <c r="F64"/>
  <c r="F63"/>
  <c r="F62"/>
  <c r="D62"/>
  <c r="F61"/>
  <c r="F60"/>
  <c r="J58"/>
  <c r="I58"/>
  <c r="H58"/>
  <c r="G58"/>
  <c r="E58"/>
  <c r="C58"/>
  <c r="F57"/>
  <c r="F56"/>
  <c r="F55"/>
  <c r="D55"/>
  <c r="F54"/>
  <c r="F53"/>
  <c r="J51"/>
  <c r="I51"/>
  <c r="H51"/>
  <c r="G51"/>
  <c r="F51"/>
  <c r="E51"/>
  <c r="C51"/>
  <c r="F50"/>
  <c r="F49"/>
  <c r="F48"/>
  <c r="F47"/>
  <c r="F46"/>
  <c r="J44"/>
  <c r="I44"/>
  <c r="H44"/>
  <c r="G44"/>
  <c r="F44"/>
  <c r="E44"/>
  <c r="C44"/>
  <c r="K42"/>
  <c r="K39" s="1"/>
  <c r="F42"/>
  <c r="F41"/>
  <c r="F40"/>
  <c r="J39"/>
  <c r="J35" s="1"/>
  <c r="I39"/>
  <c r="I35" s="1"/>
  <c r="H39"/>
  <c r="H35" s="1"/>
  <c r="G39"/>
  <c r="E39"/>
  <c r="E35" s="1"/>
  <c r="E81" s="1"/>
  <c r="C39"/>
  <c r="C35" s="1"/>
  <c r="C81" s="1"/>
  <c r="F38"/>
  <c r="F37"/>
  <c r="F36"/>
  <c r="G35"/>
  <c r="C84" l="1"/>
  <c r="F58"/>
  <c r="I81"/>
  <c r="H81"/>
  <c r="E66"/>
  <c r="E82" s="1"/>
  <c r="E84" s="1"/>
  <c r="F68"/>
  <c r="G81"/>
  <c r="F35"/>
  <c r="F39"/>
  <c r="I66"/>
  <c r="I82" s="1"/>
  <c r="J81"/>
  <c r="J84" s="1"/>
  <c r="H84"/>
  <c r="F81"/>
  <c r="I84"/>
  <c r="G66"/>
  <c r="F66" l="1"/>
  <c r="F82" s="1"/>
  <c r="F84" s="1"/>
  <c r="G82"/>
  <c r="G84" s="1"/>
</calcChain>
</file>

<file path=xl/sharedStrings.xml><?xml version="1.0" encoding="utf-8"?>
<sst xmlns="http://schemas.openxmlformats.org/spreadsheetml/2006/main" count="168" uniqueCount="149">
  <si>
    <t>Додаток 1</t>
  </si>
  <si>
    <t>Проект</t>
  </si>
  <si>
    <t>Х</t>
  </si>
  <si>
    <t>Попередній</t>
  </si>
  <si>
    <t>Уточнений</t>
  </si>
  <si>
    <t>Зміни</t>
  </si>
  <si>
    <t>зробити позначку "Х"</t>
  </si>
  <si>
    <t>Коди</t>
  </si>
  <si>
    <t xml:space="preserve">Підприємство  </t>
  </si>
  <si>
    <t>Комунальне некомерційне підприємство "Кіцманський центр первинної медичної допомоги"</t>
  </si>
  <si>
    <t xml:space="preserve">за ЄДРПОУ </t>
  </si>
  <si>
    <t xml:space="preserve">Організаційно-правова форма </t>
  </si>
  <si>
    <t>Комунальне некомерційне підприємство</t>
  </si>
  <si>
    <t>за КОПФГ</t>
  </si>
  <si>
    <t>Територія</t>
  </si>
  <si>
    <t>59300, м.Кіцмань, вул. Незалежності,1</t>
  </si>
  <si>
    <t>за КОАТУУ</t>
  </si>
  <si>
    <r>
      <t xml:space="preserve">Орган державного управління  </t>
    </r>
    <r>
      <rPr>
        <b/>
        <i/>
        <sz val="14"/>
        <rFont val="Times New Roman"/>
        <family val="1"/>
        <charset val="204"/>
      </rPr>
      <t xml:space="preserve"> </t>
    </r>
  </si>
  <si>
    <t>за СПОДУ</t>
  </si>
  <si>
    <t xml:space="preserve">Галузь     </t>
  </si>
  <si>
    <t>Охорона здоров’я</t>
  </si>
  <si>
    <t>за ЗКГНГ</t>
  </si>
  <si>
    <t xml:space="preserve">Вид економічної діяльності    </t>
  </si>
  <si>
    <t>Загальна медична практика</t>
  </si>
  <si>
    <t xml:space="preserve">за  КВЕД  </t>
  </si>
  <si>
    <t>86.21</t>
  </si>
  <si>
    <t>Одиниця виміру, грн.</t>
  </si>
  <si>
    <t xml:space="preserve">          </t>
  </si>
  <si>
    <t>Форма власності</t>
  </si>
  <si>
    <t>Комунальна власність</t>
  </si>
  <si>
    <t>Стандарти звітності МСФЗ</t>
  </si>
  <si>
    <t>Середньооблікова кількість штатних працівників</t>
  </si>
  <si>
    <t xml:space="preserve">Місцезнаходження  </t>
  </si>
  <si>
    <t xml:space="preserve">Телефон </t>
  </si>
  <si>
    <t>2-24-86</t>
  </si>
  <si>
    <t>Керівник</t>
  </si>
  <si>
    <t>Косташик Євгенія Петрівна</t>
  </si>
  <si>
    <t xml:space="preserve">ФІНАНСОВИЙ ПЛАН КОМУНАЛЬНОГО НЕКОМЕРЦІЙНОГО ПІДПРИЄМСТВА </t>
  </si>
  <si>
    <t xml:space="preserve">"КІЦМАНСЬКИЙ ЦЕНТР ПЕРВИННОЇ  МЕДИЧНОЇ ДОПОМОГИ"  НА 2023  РІК </t>
  </si>
  <si>
    <t>тис. грн.</t>
  </si>
  <si>
    <t>Найменування показника</t>
  </si>
  <si>
    <t xml:space="preserve">Код рядка </t>
  </si>
  <si>
    <t>Факт минулого року 2022</t>
  </si>
  <si>
    <t>Фінансовий план поточного року</t>
  </si>
  <si>
    <t>Фінансовий план поточного року 2023</t>
  </si>
  <si>
    <t>Плановий рік  (усього)</t>
  </si>
  <si>
    <t xml:space="preserve">У тому числі за кварталами </t>
  </si>
  <si>
    <t>Пояснення та обґрунтування до запланованого рівня доходів/витрат</t>
  </si>
  <si>
    <t xml:space="preserve">І  </t>
  </si>
  <si>
    <t xml:space="preserve">ІІ  </t>
  </si>
  <si>
    <t xml:space="preserve">ІІІ  </t>
  </si>
  <si>
    <t xml:space="preserve">ІV </t>
  </si>
  <si>
    <t>I. Фінансові результати</t>
  </si>
  <si>
    <t>Дохід  (виручка) від реалізації продукції (товарів, робіт, послуг):</t>
  </si>
  <si>
    <t>010</t>
  </si>
  <si>
    <t xml:space="preserve">    в т.ч. за рахунок коштів за договором з НСЗУ</t>
  </si>
  <si>
    <t>011</t>
  </si>
  <si>
    <t xml:space="preserve">    в т.ч. за рахунок бюджетних коштів</t>
  </si>
  <si>
    <t>012</t>
  </si>
  <si>
    <t xml:space="preserve">    в т.ч. за рахунок централізованого постачання та гуманітарної допомоги</t>
  </si>
  <si>
    <t>013</t>
  </si>
  <si>
    <t>Інші надходження (доходи) у тому числі:</t>
  </si>
  <si>
    <t>020</t>
  </si>
  <si>
    <t xml:space="preserve">   надходження від додаткової господарської діяльності  (отримані % по депозитах)</t>
  </si>
  <si>
    <t>021</t>
  </si>
  <si>
    <t xml:space="preserve">  надходження (доходи) від реалізації майна</t>
  </si>
  <si>
    <t>022</t>
  </si>
  <si>
    <t>надходження коштів як компенсація орендарем комунальних послуг</t>
  </si>
  <si>
    <t>023</t>
  </si>
  <si>
    <t xml:space="preserve"> Видатки</t>
  </si>
  <si>
    <t>0</t>
  </si>
  <si>
    <t>Собівартість реалізованої продукції (товарів, робіт, послуг)</t>
  </si>
  <si>
    <t>030</t>
  </si>
  <si>
    <t>у тому числі за економічними елементами:</t>
  </si>
  <si>
    <t>Матеріальні затрати</t>
  </si>
  <si>
    <t>031</t>
  </si>
  <si>
    <t>Витрати на оплату праці</t>
  </si>
  <si>
    <t>032</t>
  </si>
  <si>
    <t>Відрахування на соціальні заходи</t>
  </si>
  <si>
    <t>033</t>
  </si>
  <si>
    <t xml:space="preserve"> Амортизація</t>
  </si>
  <si>
    <t>034</t>
  </si>
  <si>
    <t xml:space="preserve"> Інші операційні витрати</t>
  </si>
  <si>
    <t>035</t>
  </si>
  <si>
    <t xml:space="preserve">Адміністративні витрати </t>
  </si>
  <si>
    <t>040</t>
  </si>
  <si>
    <t>041</t>
  </si>
  <si>
    <t>042</t>
  </si>
  <si>
    <t>043</t>
  </si>
  <si>
    <t>Амортизація</t>
  </si>
  <si>
    <t>044</t>
  </si>
  <si>
    <t>Інші операційні витрати</t>
  </si>
  <si>
    <t>045</t>
  </si>
  <si>
    <t>050</t>
  </si>
  <si>
    <t>051</t>
  </si>
  <si>
    <t>052</t>
  </si>
  <si>
    <t>053</t>
  </si>
  <si>
    <t>054</t>
  </si>
  <si>
    <t>055</t>
  </si>
  <si>
    <t>ІІ. Елементи операційних витрат  (разом)</t>
  </si>
  <si>
    <t>060</t>
  </si>
  <si>
    <t>061</t>
  </si>
  <si>
    <t>062</t>
  </si>
  <si>
    <t>063</t>
  </si>
  <si>
    <t>064</t>
  </si>
  <si>
    <t>065</t>
  </si>
  <si>
    <t>Неопераційні витрати</t>
  </si>
  <si>
    <t>070</t>
  </si>
  <si>
    <t>III Інвестиційна діяльність</t>
  </si>
  <si>
    <t>Доходи від інвестиційної діяльності, у т. ч.:</t>
  </si>
  <si>
    <t>080</t>
  </si>
  <si>
    <t>Неопераційний дохід від амортизації по НА та ОЗ, що отримані як цільове фінансування та безоплатно</t>
  </si>
  <si>
    <t>081</t>
  </si>
  <si>
    <t>Капітальні інвестиції, усього, у тому числі:</t>
  </si>
  <si>
    <t>090</t>
  </si>
  <si>
    <t>придбання (виготовлення) основних засобів</t>
  </si>
  <si>
    <t>091</t>
  </si>
  <si>
    <t xml:space="preserve">      в т. ч. за рахунок бюджетних коштів</t>
  </si>
  <si>
    <t>092</t>
  </si>
  <si>
    <t>капітальний ремонт</t>
  </si>
  <si>
    <t>093</t>
  </si>
  <si>
    <t>094</t>
  </si>
  <si>
    <t>Усього доходів</t>
  </si>
  <si>
    <t>100</t>
  </si>
  <si>
    <t>Усього витрат</t>
  </si>
  <si>
    <t>110</t>
  </si>
  <si>
    <t xml:space="preserve">Фінансові результати від звичайної діяльності </t>
  </si>
  <si>
    <t>прибуток</t>
  </si>
  <si>
    <t>120</t>
  </si>
  <si>
    <t>збиток</t>
  </si>
  <si>
    <t>130</t>
  </si>
  <si>
    <t>ІV. Додаткова інформація</t>
  </si>
  <si>
    <t>Штатна чисельність працівників</t>
  </si>
  <si>
    <t>140</t>
  </si>
  <si>
    <t>Первісна вартість основних засобів</t>
  </si>
  <si>
    <t>Податкова заборгованість</t>
  </si>
  <si>
    <t>Заборгованість перед працівниками за заробітною платою</t>
  </si>
  <si>
    <t>Генеральний директор</t>
  </si>
  <si>
    <t>_________________________</t>
  </si>
  <si>
    <t>Євгенія КОСТАШИК</t>
  </si>
  <si>
    <t xml:space="preserve">       (посада)</t>
  </si>
  <si>
    <t xml:space="preserve">               (підпис)</t>
  </si>
  <si>
    <t xml:space="preserve">         (ініціали, прізвище)    </t>
  </si>
  <si>
    <t>Заступник генерального директора з економічних питань</t>
  </si>
  <si>
    <t>Оксана МАРУСЯК</t>
  </si>
  <si>
    <r>
      <t xml:space="preserve">до рішення XXII </t>
    </r>
    <r>
      <rPr>
        <u/>
        <sz val="14"/>
        <rFont val="Times New Roman"/>
        <family val="1"/>
        <charset val="204"/>
      </rPr>
      <t>сесії Кіцманської міської ради № 341/9     від 30/09/2022 року</t>
    </r>
  </si>
  <si>
    <t>Секретар міської ради</t>
  </si>
  <si>
    <t>Петро</t>
  </si>
  <si>
    <t>ЧУПРИНА</t>
  </si>
</sst>
</file>

<file path=xl/styles.xml><?xml version="1.0" encoding="utf-8"?>
<styleSheet xmlns="http://schemas.openxmlformats.org/spreadsheetml/2006/main">
  <numFmts count="5">
    <numFmt numFmtId="164" formatCode="_(* #,##0.0_);_(* \(#,##0.0\);_(* &quot;-&quot;_);_(@_)"/>
    <numFmt numFmtId="165" formatCode="_-* #,##0.0\ _₽_-;\-* #,##0.0\ _₽_-;_-* &quot;-&quot;?\ _₽_-;_-@_-"/>
    <numFmt numFmtId="166" formatCode="#,##0.0"/>
    <numFmt numFmtId="167" formatCode="_(* #,##0_);_(* \(#,##0\);_(* &quot;-&quot;_);_(@_)"/>
    <numFmt numFmtId="168" formatCode="0.0"/>
  </numFmts>
  <fonts count="11">
    <font>
      <sz val="10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b/>
      <i/>
      <sz val="16"/>
      <name val="Times New Roman"/>
      <family val="1"/>
      <charset val="204"/>
    </font>
    <font>
      <sz val="16"/>
      <name val="Times New Roman"/>
      <family val="1"/>
      <charset val="204"/>
    </font>
    <font>
      <i/>
      <sz val="14"/>
      <name val="Times New Roman"/>
      <family val="1"/>
      <charset val="204"/>
    </font>
    <font>
      <b/>
      <i/>
      <sz val="18"/>
      <name val="Times New Roman"/>
      <family val="1"/>
      <charset val="204"/>
    </font>
    <font>
      <b/>
      <u/>
      <sz val="14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 shrinkToFit="1"/>
    </xf>
    <xf numFmtId="0" fontId="6" fillId="2" borderId="10" xfId="0" applyFont="1" applyFill="1" applyBorder="1"/>
    <xf numFmtId="49" fontId="3" fillId="2" borderId="11" xfId="0" applyNumberFormat="1" applyFont="1" applyFill="1" applyBorder="1" applyAlignment="1">
      <alignment horizontal="center" vertical="center"/>
    </xf>
    <xf numFmtId="164" fontId="3" fillId="2" borderId="11" xfId="0" applyNumberFormat="1" applyFont="1" applyFill="1" applyBorder="1" applyAlignment="1">
      <alignment horizontal="right" vertical="center" wrapText="1"/>
    </xf>
    <xf numFmtId="165" fontId="3" fillId="2" borderId="11" xfId="0" applyNumberFormat="1" applyFont="1" applyFill="1" applyBorder="1" applyAlignment="1">
      <alignment horizontal="righ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7" fillId="0" borderId="3" xfId="0" applyFont="1" applyBorder="1"/>
    <xf numFmtId="49" fontId="1" fillId="0" borderId="8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right" vertical="center" wrapText="1"/>
    </xf>
    <xf numFmtId="0" fontId="7" fillId="0" borderId="3" xfId="0" applyFont="1" applyBorder="1" applyAlignment="1">
      <alignment horizontal="justify" vertical="center" wrapText="1"/>
    </xf>
    <xf numFmtId="49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right" vertical="center" wrapText="1"/>
    </xf>
    <xf numFmtId="166" fontId="1" fillId="0" borderId="3" xfId="0" applyNumberFormat="1" applyFont="1" applyBorder="1" applyAlignment="1">
      <alignment horizontal="righ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0" fontId="6" fillId="0" borderId="3" xfId="0" applyFont="1" applyBorder="1" applyAlignment="1">
      <alignment horizontal="justify" vertical="center" wrapText="1"/>
    </xf>
    <xf numFmtId="49" fontId="3" fillId="0" borderId="3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right" vertical="center" wrapText="1"/>
    </xf>
    <xf numFmtId="164" fontId="3" fillId="0" borderId="8" xfId="0" applyNumberFormat="1" applyFont="1" applyBorder="1" applyAlignment="1">
      <alignment horizontal="right" vertical="center" wrapText="1"/>
    </xf>
    <xf numFmtId="0" fontId="7" fillId="0" borderId="3" xfId="0" applyFont="1" applyBorder="1" applyAlignment="1">
      <alignment wrapText="1"/>
    </xf>
    <xf numFmtId="49" fontId="8" fillId="0" borderId="3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right" vertical="center" wrapText="1"/>
    </xf>
    <xf numFmtId="165" fontId="1" fillId="0" borderId="3" xfId="0" applyNumberFormat="1" applyFont="1" applyBorder="1" applyAlignment="1">
      <alignment horizontal="right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wrapText="1"/>
    </xf>
    <xf numFmtId="49" fontId="4" fillId="4" borderId="11" xfId="0" applyNumberFormat="1" applyFont="1" applyFill="1" applyBorder="1" applyAlignment="1">
      <alignment horizontal="center" vertical="center" wrapText="1"/>
    </xf>
    <xf numFmtId="164" fontId="3" fillId="4" borderId="11" xfId="0" applyNumberFormat="1" applyFont="1" applyFill="1" applyBorder="1" applyAlignment="1">
      <alignment horizontal="right" vertical="center" wrapText="1"/>
    </xf>
    <xf numFmtId="164" fontId="3" fillId="4" borderId="11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right" vertical="center" wrapText="1"/>
    </xf>
    <xf numFmtId="2" fontId="1" fillId="5" borderId="3" xfId="0" applyNumberFormat="1" applyFont="1" applyFill="1" applyBorder="1" applyAlignment="1">
      <alignment horizontal="right" vertical="center" wrapText="1"/>
    </xf>
    <xf numFmtId="0" fontId="1" fillId="0" borderId="3" xfId="0" applyFont="1" applyBorder="1" applyAlignment="1">
      <alignment horizontal="left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right" wrapText="1"/>
    </xf>
    <xf numFmtId="164" fontId="1" fillId="0" borderId="7" xfId="0" applyNumberFormat="1" applyFont="1" applyBorder="1" applyAlignment="1">
      <alignment horizontal="right" vertical="center" wrapText="1"/>
    </xf>
    <xf numFmtId="166" fontId="1" fillId="0" borderId="7" xfId="0" applyNumberFormat="1" applyFont="1" applyBorder="1" applyAlignment="1">
      <alignment horizontal="right" vertical="center" wrapText="1"/>
    </xf>
    <xf numFmtId="0" fontId="6" fillId="4" borderId="16" xfId="0" applyFont="1" applyFill="1" applyBorder="1"/>
    <xf numFmtId="49" fontId="3" fillId="4" borderId="11" xfId="0" applyNumberFormat="1" applyFont="1" applyFill="1" applyBorder="1" applyAlignment="1">
      <alignment horizontal="center" vertical="center" wrapText="1"/>
    </xf>
    <xf numFmtId="167" fontId="3" fillId="4" borderId="11" xfId="0" applyNumberFormat="1" applyFont="1" applyFill="1" applyBorder="1" applyAlignment="1">
      <alignment horizontal="center" vertical="center" wrapText="1"/>
    </xf>
    <xf numFmtId="166" fontId="3" fillId="4" borderId="11" xfId="0" applyNumberFormat="1" applyFont="1" applyFill="1" applyBorder="1" applyAlignment="1">
      <alignment horizontal="center" vertical="center" wrapText="1"/>
    </xf>
    <xf numFmtId="166" fontId="1" fillId="5" borderId="3" xfId="0" applyNumberFormat="1" applyFont="1" applyFill="1" applyBorder="1" applyAlignment="1">
      <alignment horizontal="right" vertical="center" wrapText="1"/>
    </xf>
    <xf numFmtId="164" fontId="1" fillId="5" borderId="3" xfId="0" applyNumberFormat="1" applyFont="1" applyFill="1" applyBorder="1" applyAlignment="1">
      <alignment horizontal="right" vertical="center" wrapText="1"/>
    </xf>
    <xf numFmtId="0" fontId="1" fillId="5" borderId="3" xfId="0" applyFont="1" applyFill="1" applyBorder="1" applyAlignment="1">
      <alignment horizontal="left" vertical="center" wrapText="1"/>
    </xf>
    <xf numFmtId="49" fontId="8" fillId="5" borderId="3" xfId="0" applyNumberFormat="1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left" vertical="center" wrapText="1"/>
    </xf>
    <xf numFmtId="49" fontId="8" fillId="5" borderId="7" xfId="0" applyNumberFormat="1" applyFont="1" applyFill="1" applyBorder="1" applyAlignment="1">
      <alignment horizontal="center" vertical="center" wrapText="1"/>
    </xf>
    <xf numFmtId="164" fontId="1" fillId="5" borderId="7" xfId="0" applyNumberFormat="1" applyFont="1" applyFill="1" applyBorder="1" applyAlignment="1">
      <alignment horizontal="right" vertical="center" wrapText="1"/>
    </xf>
    <xf numFmtId="166" fontId="1" fillId="5" borderId="7" xfId="0" applyNumberFormat="1" applyFont="1" applyFill="1" applyBorder="1" applyAlignment="1">
      <alignment horizontal="right" vertical="center" wrapText="1"/>
    </xf>
    <xf numFmtId="0" fontId="3" fillId="4" borderId="16" xfId="0" applyFont="1" applyFill="1" applyBorder="1"/>
    <xf numFmtId="168" fontId="1" fillId="5" borderId="3" xfId="0" applyNumberFormat="1" applyFont="1" applyFill="1" applyBorder="1" applyAlignment="1">
      <alignment horizontal="right" vertical="center" wrapText="1"/>
    </xf>
    <xf numFmtId="164" fontId="3" fillId="4" borderId="20" xfId="0" applyNumberFormat="1" applyFont="1" applyFill="1" applyBorder="1" applyAlignment="1">
      <alignment horizontal="left" vertical="center" wrapText="1"/>
    </xf>
    <xf numFmtId="164" fontId="3" fillId="4" borderId="11" xfId="0" applyNumberFormat="1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49" fontId="8" fillId="0" borderId="8" xfId="0" applyNumberFormat="1" applyFont="1" applyBorder="1" applyAlignment="1">
      <alignment horizontal="center" vertical="center"/>
    </xf>
    <xf numFmtId="164" fontId="1" fillId="5" borderId="8" xfId="0" applyNumberFormat="1" applyFont="1" applyFill="1" applyBorder="1" applyAlignment="1">
      <alignment horizontal="right" vertical="center" wrapText="1"/>
    </xf>
    <xf numFmtId="166" fontId="1" fillId="5" borderId="8" xfId="0" applyNumberFormat="1" applyFont="1" applyFill="1" applyBorder="1" applyAlignment="1">
      <alignment horizontal="right" vertical="center" wrapText="1"/>
    </xf>
    <xf numFmtId="167" fontId="1" fillId="0" borderId="0" xfId="0" applyNumberFormat="1" applyFont="1" applyAlignment="1">
      <alignment vertical="center"/>
    </xf>
    <xf numFmtId="49" fontId="8" fillId="0" borderId="7" xfId="0" applyNumberFormat="1" applyFont="1" applyBorder="1" applyAlignment="1">
      <alignment horizontal="center" vertical="center"/>
    </xf>
    <xf numFmtId="0" fontId="3" fillId="4" borderId="20" xfId="0" applyFont="1" applyFill="1" applyBorder="1" applyAlignment="1">
      <alignment vertical="center" wrapText="1"/>
    </xf>
    <xf numFmtId="0" fontId="3" fillId="4" borderId="11" xfId="0" applyFont="1" applyFill="1" applyBorder="1" applyAlignment="1">
      <alignment vertical="center" wrapText="1"/>
    </xf>
    <xf numFmtId="0" fontId="3" fillId="4" borderId="21" xfId="0" applyFont="1" applyFill="1" applyBorder="1" applyAlignment="1">
      <alignment vertical="center" wrapText="1"/>
    </xf>
    <xf numFmtId="166" fontId="1" fillId="4" borderId="11" xfId="0" applyNumberFormat="1" applyFont="1" applyFill="1" applyBorder="1" applyAlignment="1">
      <alignment horizontal="center" vertical="center" wrapText="1"/>
    </xf>
    <xf numFmtId="166" fontId="3" fillId="4" borderId="11" xfId="0" applyNumberFormat="1" applyFont="1" applyFill="1" applyBorder="1" applyAlignment="1">
      <alignment vertical="center" wrapText="1"/>
    </xf>
    <xf numFmtId="166" fontId="3" fillId="4" borderId="22" xfId="0" applyNumberFormat="1" applyFont="1" applyFill="1" applyBorder="1" applyAlignment="1">
      <alignment vertical="center" wrapText="1"/>
    </xf>
    <xf numFmtId="166" fontId="3" fillId="4" borderId="23" xfId="0" applyNumberFormat="1" applyFont="1" applyFill="1" applyBorder="1" applyAlignment="1">
      <alignment vertical="center" wrapText="1"/>
    </xf>
    <xf numFmtId="0" fontId="3" fillId="6" borderId="20" xfId="0" applyFont="1" applyFill="1" applyBorder="1" applyAlignment="1">
      <alignment horizontal="left" vertical="center" wrapText="1"/>
    </xf>
    <xf numFmtId="49" fontId="3" fillId="6" borderId="11" xfId="0" applyNumberFormat="1" applyFont="1" applyFill="1" applyBorder="1" applyAlignment="1">
      <alignment horizontal="center" vertical="center"/>
    </xf>
    <xf numFmtId="164" fontId="3" fillId="6" borderId="11" xfId="0" applyNumberFormat="1" applyFont="1" applyFill="1" applyBorder="1" applyAlignment="1">
      <alignment horizontal="right" vertical="center" wrapText="1"/>
    </xf>
    <xf numFmtId="166" fontId="3" fillId="6" borderId="11" xfId="0" applyNumberFormat="1" applyFont="1" applyFill="1" applyBorder="1" applyAlignment="1">
      <alignment horizontal="right" vertical="center" wrapText="1"/>
    </xf>
    <xf numFmtId="166" fontId="3" fillId="6" borderId="22" xfId="0" applyNumberFormat="1" applyFont="1" applyFill="1" applyBorder="1" applyAlignment="1">
      <alignment horizontal="right" vertical="center" wrapText="1"/>
    </xf>
    <xf numFmtId="166" fontId="1" fillId="0" borderId="8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center" vertical="center"/>
    </xf>
    <xf numFmtId="166" fontId="4" fillId="0" borderId="3" xfId="0" applyNumberFormat="1" applyFont="1" applyBorder="1" applyAlignment="1">
      <alignment horizontal="right" vertical="center" wrapText="1"/>
    </xf>
    <xf numFmtId="166" fontId="4" fillId="5" borderId="3" xfId="0" applyNumberFormat="1" applyFont="1" applyFill="1" applyBorder="1" applyAlignment="1">
      <alignment horizontal="right" vertical="center" wrapText="1"/>
    </xf>
    <xf numFmtId="0" fontId="9" fillId="6" borderId="3" xfId="0" applyFont="1" applyFill="1" applyBorder="1" applyAlignment="1">
      <alignment horizontal="left" vertical="center" wrapText="1"/>
    </xf>
    <xf numFmtId="49" fontId="9" fillId="6" borderId="3" xfId="0" applyNumberFormat="1" applyFont="1" applyFill="1" applyBorder="1" applyAlignment="1">
      <alignment horizontal="center" vertical="center" wrapText="1"/>
    </xf>
    <xf numFmtId="164" fontId="9" fillId="6" borderId="3" xfId="0" applyNumberFormat="1" applyFont="1" applyFill="1" applyBorder="1" applyAlignment="1">
      <alignment horizontal="right" vertical="center" wrapText="1"/>
    </xf>
    <xf numFmtId="166" fontId="9" fillId="6" borderId="3" xfId="0" applyNumberFormat="1" applyFont="1" applyFill="1" applyBorder="1" applyAlignment="1">
      <alignment horizontal="right" vertical="center" wrapText="1"/>
    </xf>
    <xf numFmtId="0" fontId="9" fillId="4" borderId="3" xfId="0" applyFont="1" applyFill="1" applyBorder="1" applyAlignment="1">
      <alignment horizontal="left" vertical="center" wrapText="1"/>
    </xf>
    <xf numFmtId="49" fontId="9" fillId="4" borderId="3" xfId="0" applyNumberFormat="1" applyFont="1" applyFill="1" applyBorder="1" applyAlignment="1">
      <alignment horizontal="center" vertical="center" wrapText="1"/>
    </xf>
    <xf numFmtId="164" fontId="9" fillId="4" borderId="3" xfId="0" applyNumberFormat="1" applyFont="1" applyFill="1" applyBorder="1" applyAlignment="1">
      <alignment horizontal="center" vertical="center" wrapText="1"/>
    </xf>
    <xf numFmtId="166" fontId="9" fillId="4" borderId="3" xfId="0" applyNumberFormat="1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left" vertical="center" wrapText="1"/>
    </xf>
    <xf numFmtId="49" fontId="9" fillId="7" borderId="3" xfId="0" applyNumberFormat="1" applyFont="1" applyFill="1" applyBorder="1" applyAlignment="1">
      <alignment horizontal="center" vertical="center" wrapText="1"/>
    </xf>
    <xf numFmtId="168" fontId="9" fillId="7" borderId="3" xfId="0" applyNumberFormat="1" applyFont="1" applyFill="1" applyBorder="1" applyAlignment="1">
      <alignment horizontal="center" vertical="center" wrapText="1"/>
    </xf>
    <xf numFmtId="166" fontId="9" fillId="7" borderId="3" xfId="0" applyNumberFormat="1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center" vertical="center" wrapText="1"/>
    </xf>
    <xf numFmtId="164" fontId="1" fillId="5" borderId="3" xfId="0" applyNumberFormat="1" applyFont="1" applyFill="1" applyBorder="1" applyAlignment="1">
      <alignment horizontal="center" vertical="center" wrapText="1"/>
    </xf>
    <xf numFmtId="167" fontId="1" fillId="0" borderId="3" xfId="0" applyNumberFormat="1" applyFont="1" applyBorder="1" applyAlignment="1">
      <alignment horizontal="center" vertical="center" wrapText="1"/>
    </xf>
    <xf numFmtId="166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3" xfId="0" quotePrefix="1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quotePrefix="1" applyFont="1" applyAlignment="1">
      <alignment horizontal="center" vertical="center"/>
    </xf>
    <xf numFmtId="167" fontId="1" fillId="0" borderId="0" xfId="0" applyNumberFormat="1" applyFont="1" applyAlignment="1">
      <alignment horizontal="center" vertical="center" wrapText="1"/>
    </xf>
    <xf numFmtId="166" fontId="1" fillId="0" borderId="0" xfId="0" applyNumberFormat="1" applyFont="1" applyAlignment="1">
      <alignment horizontal="center" vertical="center" wrapText="1"/>
    </xf>
    <xf numFmtId="166" fontId="1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166" fontId="8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164" fontId="1" fillId="5" borderId="17" xfId="0" applyNumberFormat="1" applyFont="1" applyFill="1" applyBorder="1" applyAlignment="1">
      <alignment horizontal="left" vertical="center" wrapText="1"/>
    </xf>
    <xf numFmtId="164" fontId="1" fillId="5" borderId="18" xfId="0" applyNumberFormat="1" applyFont="1" applyFill="1" applyBorder="1" applyAlignment="1">
      <alignment horizontal="left" vertical="center" wrapText="1"/>
    </xf>
    <xf numFmtId="164" fontId="1" fillId="5" borderId="19" xfId="0" applyNumberFormat="1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164" fontId="9" fillId="0" borderId="12" xfId="0" applyNumberFormat="1" applyFont="1" applyBorder="1" applyAlignment="1">
      <alignment horizontal="left" vertical="center" wrapText="1"/>
    </xf>
    <xf numFmtId="164" fontId="9" fillId="0" borderId="9" xfId="0" applyNumberFormat="1" applyFont="1" applyBorder="1" applyAlignment="1">
      <alignment horizontal="left" vertical="center" wrapText="1"/>
    </xf>
    <xf numFmtId="164" fontId="9" fillId="0" borderId="6" xfId="0" applyNumberFormat="1" applyFont="1" applyBorder="1" applyAlignment="1">
      <alignment horizontal="left" vertical="center" wrapText="1"/>
    </xf>
    <xf numFmtId="164" fontId="5" fillId="5" borderId="24" xfId="0" applyNumberFormat="1" applyFont="1" applyFill="1" applyBorder="1" applyAlignment="1">
      <alignment horizontal="left" vertical="center" wrapText="1"/>
    </xf>
    <xf numFmtId="164" fontId="5" fillId="5" borderId="0" xfId="0" applyNumberFormat="1" applyFont="1" applyFill="1" applyAlignment="1">
      <alignment horizontal="left" vertical="center" wrapText="1"/>
    </xf>
    <xf numFmtId="164" fontId="5" fillId="5" borderId="25" xfId="0" applyNumberFormat="1" applyFont="1" applyFill="1" applyBorder="1" applyAlignment="1">
      <alignment horizontal="left" vertical="center" wrapText="1"/>
    </xf>
    <xf numFmtId="49" fontId="9" fillId="7" borderId="4" xfId="0" applyNumberFormat="1" applyFont="1" applyFill="1" applyBorder="1" applyAlignment="1">
      <alignment horizontal="center" vertical="center" wrapText="1"/>
    </xf>
    <xf numFmtId="49" fontId="9" fillId="7" borderId="2" xfId="0" applyNumberFormat="1" applyFont="1" applyFill="1" applyBorder="1" applyAlignment="1">
      <alignment horizontal="center" vertical="center" wrapText="1"/>
    </xf>
    <xf numFmtId="49" fontId="9" fillId="7" borderId="5" xfId="0" applyNumberFormat="1" applyFont="1" applyFill="1" applyBorder="1" applyAlignment="1">
      <alignment horizontal="center" vertical="center" wrapText="1"/>
    </xf>
    <xf numFmtId="166" fontId="1" fillId="0" borderId="0" xfId="0" applyNumberFormat="1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WORK/S2/VICTOR/&#1042;&#1042;&#1055;/PI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New_monitoring/Monit_xls/M_2002/M_06_02/Monthly/10_October/1Aug2001/GDP/realgdp/LENA/BGVN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&#1052;&#1086;&#1080;%20&#1076;&#1086;&#1082;&#1091;&#1084;&#1077;&#1085;&#1090;&#1099;/Sergey/&#1055;&#1088;&#1086;&#1075;&#1085;&#1086;&#1079;/&#1056;&#1072;&#1073;&#1086;&#1095;&#1080;&#1077;%20&#1090;&#1072;&#1073;&#1083;&#1080;&#1094;&#1099;/new/zvedena1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Ariadna/Sum_po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S_N_A/1July2001/GDP/realgdp/LENA/BGVN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DP"/>
      <sheetName val="Real GDP &amp; Real IP (u)"/>
      <sheetName val="Real GDP &amp; Real IP (e)"/>
      <sheetName val="GDP_gr"/>
      <sheetName val="Светлые"/>
      <sheetName val="адмін (2)"/>
      <sheetName val="Лист 1"/>
      <sheetName val="Real_GDP_&amp;_Real_IP_(u)"/>
      <sheetName val="Real_GDP_&amp;_Real_IP_(e)"/>
      <sheetName val="ПЛАН ЗАКУПІВЕЛЬ 2018"/>
      <sheetName val="Аркуш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1993"/>
      <sheetName val="GDP"/>
      <sheetName val="Technical"/>
      <sheetName val="БАЗА  "/>
      <sheetName val="МТР Газ України"/>
      <sheetName val="Daten"/>
      <sheetName val="BGVN1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1993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Setup"/>
      <sheetName val="200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7  Інші витрати"/>
      <sheetName val="1993"/>
      <sheetName val="БАЗА  "/>
      <sheetName val="до викупа"/>
      <sheetName val="Note2 to do "/>
      <sheetName val="4сд"/>
      <sheetName val="2сд"/>
      <sheetName val="7сд"/>
      <sheetName val="Лист2"/>
      <sheetName val="припущення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Лист2"/>
      <sheetName val="МТР Газ України"/>
      <sheetName val="7  інші витрати"/>
      <sheetName val="Ener "/>
    </sheetNames>
    <sheetDataSet>
      <sheetData sheetId="0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 refreshError="1"/>
      <sheetData sheetId="29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_Структура по елементах"/>
      <sheetName val="Д3"/>
      <sheetName val="7  інші витрати"/>
      <sheetName val="МТР Газ України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Inform"/>
      <sheetName val="МТР Газ України"/>
      <sheetName val="gdp"/>
      <sheetName val="7  інші витрати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МТР Газ України"/>
      <sheetName val="Inform"/>
      <sheetName val="1_Структура по елементах"/>
      <sheetName val="Current"/>
      <sheetName val="Лист1"/>
      <sheetName val="МТР все 2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TB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Ener "/>
      <sheetName val="МТР_Газ_України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зведена таб"/>
      <sheetName val="попер_роз"/>
      <sheetName val="попер_роз (4)"/>
      <sheetName val="звед_оптим (2)"/>
      <sheetName val="звед_баз(3)_СА"/>
      <sheetName val="звед_опт(3)_ca"/>
      <sheetName val="звед_баз(4)"/>
      <sheetName val="звед_опт(4)"/>
      <sheetName val="МТР Газ України"/>
      <sheetName val="2002"/>
      <sheetName val="2001"/>
      <sheetName val="Ener "/>
      <sheetName val="зведена_таб"/>
      <sheetName val="попер_роз_(4)"/>
      <sheetName val="звед_оптим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</sheetNames>
    <definedNames>
      <definedName name="ShowFi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МТР Газ України"/>
      <sheetName val="Лист1"/>
      <sheetName val="МТР все 2"/>
      <sheetName val="Правила ДДС"/>
      <sheetName val="Inform"/>
      <sheetName val="база  "/>
      <sheetName val="7  Інші витрат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база  "/>
      <sheetName val="Лист1"/>
      <sheetName val="МТР все - 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/>
      <sheetData sheetId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МТР Газ України"/>
      <sheetName val="попер_роз"/>
      <sheetName val="7  Інші витрати"/>
      <sheetName val="Inform"/>
    </sheetNames>
    <sheetDataSet>
      <sheetData sheetId="0"/>
      <sheetData sheetId="1" refreshError="1"/>
      <sheetData sheetId="2" refreshError="1"/>
      <sheetData sheetId="3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Ф2"/>
      <sheetName val="Setup"/>
      <sheetName val="200"/>
      <sheetName val="1993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МТР Газ України"/>
      <sheetName val="Inform"/>
      <sheetName val="база  "/>
      <sheetName val="gdp"/>
      <sheetName val="7  інші витрати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Inform"/>
      <sheetName val="база  "/>
      <sheetName val="7  інші витрати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  <sheetName val="Inform"/>
      <sheetName val="МТР Газ України"/>
      <sheetName val="7  інші витрат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МТР Газ України"/>
      <sheetName val="Ener "/>
      <sheetName val="Лист1"/>
      <sheetName val="МТР все 2"/>
      <sheetName val="МТР_Газ_України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ТРП"/>
      <sheetName val="Inform"/>
      <sheetName val="7  Інші витрати"/>
      <sheetName val="gdp"/>
      <sheetName val="199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  <sheetName val="МТР Газ України"/>
      <sheetName val="БАЗА__"/>
      <sheetName val="БАЗА___(2)"/>
      <sheetName val="БАЗА___(3)"/>
      <sheetName val="БАЗА___(5)"/>
      <sheetName val="БАЗА___(4)"/>
      <sheetName val="Припущення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1993"/>
      <sheetName val="БАЗА  "/>
      <sheetName val="Inform"/>
      <sheetName val="МТР Газ України"/>
      <sheetName val="BGVN1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Inform"/>
      <sheetName val="f-20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Правила ДДС"/>
      <sheetName val="7  інші витрати"/>
      <sheetName val="1993"/>
      <sheetName val="п"/>
    </sheetNames>
    <sheetDataSet>
      <sheetData sheetId="0" refreshError="1"/>
      <sheetData sheetId="1" refreshError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7  Інші витрати"/>
    </sheetNames>
    <sheetDataSet>
      <sheetData sheetId="0" refreshError="1"/>
      <sheetData sheetId="1" refreshError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Inform"/>
      <sheetName val="Технич лист"/>
      <sheetName val="до викупа"/>
      <sheetName val="gdp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МТР Газ України"/>
      <sheetName val="7  Інші витрати"/>
      <sheetName val="1993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  <sheetName val="Рабоч"/>
      <sheetName val="11)423+424"/>
      <sheetName val="Chart_of_accs"/>
      <sheetName val="Лист1"/>
      <sheetName val="База"/>
      <sheetName val="Note2 to do "/>
      <sheetName val="4сд"/>
      <sheetName val="2сд"/>
      <sheetName val="7сд"/>
      <sheetName val="МТР Газ України"/>
      <sheetName val="7  Інші витрати"/>
      <sheetName val="1993"/>
      <sheetName val="Лист2"/>
      <sheetName val="припущення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  <sheetName val="Inform"/>
      <sheetName val="БАЗА__"/>
      <sheetName val="БАЗА___(2)"/>
      <sheetName val="БАЗА___(3)"/>
      <sheetName val="БАЗА___(4)"/>
      <sheetName val="БАЗА___(5)"/>
      <sheetName val="БАЗА___(6)"/>
      <sheetName val="БАЗА___(7)"/>
      <sheetName val="БАЗА___(8)"/>
      <sheetName val="БАЗА___(9)"/>
      <sheetName val="БАЗА___(10)"/>
      <sheetName val="БАЗА___(12)"/>
      <sheetName val="БАЗА___(11)"/>
      <sheetName val="БАЗА___(13)"/>
      <sheetName val="БАЗА___(14)"/>
      <sheetName val="параметр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M306"/>
  <sheetViews>
    <sheetView tabSelected="1" view="pageBreakPreview" topLeftCell="A64" zoomScale="75" zoomScaleNormal="75" zoomScaleSheetLayoutView="75" workbookViewId="0">
      <selection activeCell="A96" sqref="A96"/>
    </sheetView>
  </sheetViews>
  <sheetFormatPr defaultRowHeight="18.75"/>
  <cols>
    <col min="1" max="1" width="97.28515625" style="1" customWidth="1"/>
    <col min="2" max="2" width="14.85546875" style="2" customWidth="1"/>
    <col min="3" max="3" width="16.28515625" style="2" customWidth="1"/>
    <col min="4" max="4" width="0.140625" style="2" customWidth="1"/>
    <col min="5" max="5" width="17" style="2" customWidth="1"/>
    <col min="6" max="6" width="19.42578125" style="1" customWidth="1"/>
    <col min="7" max="9" width="16.28515625" style="1" customWidth="1"/>
    <col min="10" max="10" width="16.140625" style="1" customWidth="1"/>
    <col min="11" max="11" width="23.7109375" style="1" hidden="1" customWidth="1"/>
    <col min="12" max="12" width="9.140625" style="1"/>
    <col min="13" max="13" width="9.7109375" style="1" bestFit="1" customWidth="1"/>
    <col min="14" max="256" width="9.140625" style="1"/>
    <col min="257" max="257" width="97.28515625" style="1" customWidth="1"/>
    <col min="258" max="258" width="14.85546875" style="1" customWidth="1"/>
    <col min="259" max="259" width="16.28515625" style="1" customWidth="1"/>
    <col min="260" max="260" width="0.140625" style="1" customWidth="1"/>
    <col min="261" max="261" width="17" style="1" customWidth="1"/>
    <col min="262" max="262" width="19.42578125" style="1" customWidth="1"/>
    <col min="263" max="265" width="16.28515625" style="1" customWidth="1"/>
    <col min="266" max="266" width="16.140625" style="1" customWidth="1"/>
    <col min="267" max="267" width="0" style="1" hidden="1" customWidth="1"/>
    <col min="268" max="268" width="9.140625" style="1"/>
    <col min="269" max="269" width="9.7109375" style="1" bestFit="1" customWidth="1"/>
    <col min="270" max="512" width="9.140625" style="1"/>
    <col min="513" max="513" width="97.28515625" style="1" customWidth="1"/>
    <col min="514" max="514" width="14.85546875" style="1" customWidth="1"/>
    <col min="515" max="515" width="16.28515625" style="1" customWidth="1"/>
    <col min="516" max="516" width="0.140625" style="1" customWidth="1"/>
    <col min="517" max="517" width="17" style="1" customWidth="1"/>
    <col min="518" max="518" width="19.42578125" style="1" customWidth="1"/>
    <col min="519" max="521" width="16.28515625" style="1" customWidth="1"/>
    <col min="522" max="522" width="16.140625" style="1" customWidth="1"/>
    <col min="523" max="523" width="0" style="1" hidden="1" customWidth="1"/>
    <col min="524" max="524" width="9.140625" style="1"/>
    <col min="525" max="525" width="9.7109375" style="1" bestFit="1" customWidth="1"/>
    <col min="526" max="768" width="9.140625" style="1"/>
    <col min="769" max="769" width="97.28515625" style="1" customWidth="1"/>
    <col min="770" max="770" width="14.85546875" style="1" customWidth="1"/>
    <col min="771" max="771" width="16.28515625" style="1" customWidth="1"/>
    <col min="772" max="772" width="0.140625" style="1" customWidth="1"/>
    <col min="773" max="773" width="17" style="1" customWidth="1"/>
    <col min="774" max="774" width="19.42578125" style="1" customWidth="1"/>
    <col min="775" max="777" width="16.28515625" style="1" customWidth="1"/>
    <col min="778" max="778" width="16.140625" style="1" customWidth="1"/>
    <col min="779" max="779" width="0" style="1" hidden="1" customWidth="1"/>
    <col min="780" max="780" width="9.140625" style="1"/>
    <col min="781" max="781" width="9.7109375" style="1" bestFit="1" customWidth="1"/>
    <col min="782" max="1024" width="9.140625" style="1"/>
    <col min="1025" max="1025" width="97.28515625" style="1" customWidth="1"/>
    <col min="1026" max="1026" width="14.85546875" style="1" customWidth="1"/>
    <col min="1027" max="1027" width="16.28515625" style="1" customWidth="1"/>
    <col min="1028" max="1028" width="0.140625" style="1" customWidth="1"/>
    <col min="1029" max="1029" width="17" style="1" customWidth="1"/>
    <col min="1030" max="1030" width="19.42578125" style="1" customWidth="1"/>
    <col min="1031" max="1033" width="16.28515625" style="1" customWidth="1"/>
    <col min="1034" max="1034" width="16.140625" style="1" customWidth="1"/>
    <col min="1035" max="1035" width="0" style="1" hidden="1" customWidth="1"/>
    <col min="1036" max="1036" width="9.140625" style="1"/>
    <col min="1037" max="1037" width="9.7109375" style="1" bestFit="1" customWidth="1"/>
    <col min="1038" max="1280" width="9.140625" style="1"/>
    <col min="1281" max="1281" width="97.28515625" style="1" customWidth="1"/>
    <col min="1282" max="1282" width="14.85546875" style="1" customWidth="1"/>
    <col min="1283" max="1283" width="16.28515625" style="1" customWidth="1"/>
    <col min="1284" max="1284" width="0.140625" style="1" customWidth="1"/>
    <col min="1285" max="1285" width="17" style="1" customWidth="1"/>
    <col min="1286" max="1286" width="19.42578125" style="1" customWidth="1"/>
    <col min="1287" max="1289" width="16.28515625" style="1" customWidth="1"/>
    <col min="1290" max="1290" width="16.140625" style="1" customWidth="1"/>
    <col min="1291" max="1291" width="0" style="1" hidden="1" customWidth="1"/>
    <col min="1292" max="1292" width="9.140625" style="1"/>
    <col min="1293" max="1293" width="9.7109375" style="1" bestFit="1" customWidth="1"/>
    <col min="1294" max="1536" width="9.140625" style="1"/>
    <col min="1537" max="1537" width="97.28515625" style="1" customWidth="1"/>
    <col min="1538" max="1538" width="14.85546875" style="1" customWidth="1"/>
    <col min="1539" max="1539" width="16.28515625" style="1" customWidth="1"/>
    <col min="1540" max="1540" width="0.140625" style="1" customWidth="1"/>
    <col min="1541" max="1541" width="17" style="1" customWidth="1"/>
    <col min="1542" max="1542" width="19.42578125" style="1" customWidth="1"/>
    <col min="1543" max="1545" width="16.28515625" style="1" customWidth="1"/>
    <col min="1546" max="1546" width="16.140625" style="1" customWidth="1"/>
    <col min="1547" max="1547" width="0" style="1" hidden="1" customWidth="1"/>
    <col min="1548" max="1548" width="9.140625" style="1"/>
    <col min="1549" max="1549" width="9.7109375" style="1" bestFit="1" customWidth="1"/>
    <col min="1550" max="1792" width="9.140625" style="1"/>
    <col min="1793" max="1793" width="97.28515625" style="1" customWidth="1"/>
    <col min="1794" max="1794" width="14.85546875" style="1" customWidth="1"/>
    <col min="1795" max="1795" width="16.28515625" style="1" customWidth="1"/>
    <col min="1796" max="1796" width="0.140625" style="1" customWidth="1"/>
    <col min="1797" max="1797" width="17" style="1" customWidth="1"/>
    <col min="1798" max="1798" width="19.42578125" style="1" customWidth="1"/>
    <col min="1799" max="1801" width="16.28515625" style="1" customWidth="1"/>
    <col min="1802" max="1802" width="16.140625" style="1" customWidth="1"/>
    <col min="1803" max="1803" width="0" style="1" hidden="1" customWidth="1"/>
    <col min="1804" max="1804" width="9.140625" style="1"/>
    <col min="1805" max="1805" width="9.7109375" style="1" bestFit="1" customWidth="1"/>
    <col min="1806" max="2048" width="9.140625" style="1"/>
    <col min="2049" max="2049" width="97.28515625" style="1" customWidth="1"/>
    <col min="2050" max="2050" width="14.85546875" style="1" customWidth="1"/>
    <col min="2051" max="2051" width="16.28515625" style="1" customWidth="1"/>
    <col min="2052" max="2052" width="0.140625" style="1" customWidth="1"/>
    <col min="2053" max="2053" width="17" style="1" customWidth="1"/>
    <col min="2054" max="2054" width="19.42578125" style="1" customWidth="1"/>
    <col min="2055" max="2057" width="16.28515625" style="1" customWidth="1"/>
    <col min="2058" max="2058" width="16.140625" style="1" customWidth="1"/>
    <col min="2059" max="2059" width="0" style="1" hidden="1" customWidth="1"/>
    <col min="2060" max="2060" width="9.140625" style="1"/>
    <col min="2061" max="2061" width="9.7109375" style="1" bestFit="1" customWidth="1"/>
    <col min="2062" max="2304" width="9.140625" style="1"/>
    <col min="2305" max="2305" width="97.28515625" style="1" customWidth="1"/>
    <col min="2306" max="2306" width="14.85546875" style="1" customWidth="1"/>
    <col min="2307" max="2307" width="16.28515625" style="1" customWidth="1"/>
    <col min="2308" max="2308" width="0.140625" style="1" customWidth="1"/>
    <col min="2309" max="2309" width="17" style="1" customWidth="1"/>
    <col min="2310" max="2310" width="19.42578125" style="1" customWidth="1"/>
    <col min="2311" max="2313" width="16.28515625" style="1" customWidth="1"/>
    <col min="2314" max="2314" width="16.140625" style="1" customWidth="1"/>
    <col min="2315" max="2315" width="0" style="1" hidden="1" customWidth="1"/>
    <col min="2316" max="2316" width="9.140625" style="1"/>
    <col min="2317" max="2317" width="9.7109375" style="1" bestFit="1" customWidth="1"/>
    <col min="2318" max="2560" width="9.140625" style="1"/>
    <col min="2561" max="2561" width="97.28515625" style="1" customWidth="1"/>
    <col min="2562" max="2562" width="14.85546875" style="1" customWidth="1"/>
    <col min="2563" max="2563" width="16.28515625" style="1" customWidth="1"/>
    <col min="2564" max="2564" width="0.140625" style="1" customWidth="1"/>
    <col min="2565" max="2565" width="17" style="1" customWidth="1"/>
    <col min="2566" max="2566" width="19.42578125" style="1" customWidth="1"/>
    <col min="2567" max="2569" width="16.28515625" style="1" customWidth="1"/>
    <col min="2570" max="2570" width="16.140625" style="1" customWidth="1"/>
    <col min="2571" max="2571" width="0" style="1" hidden="1" customWidth="1"/>
    <col min="2572" max="2572" width="9.140625" style="1"/>
    <col min="2573" max="2573" width="9.7109375" style="1" bestFit="1" customWidth="1"/>
    <col min="2574" max="2816" width="9.140625" style="1"/>
    <col min="2817" max="2817" width="97.28515625" style="1" customWidth="1"/>
    <col min="2818" max="2818" width="14.85546875" style="1" customWidth="1"/>
    <col min="2819" max="2819" width="16.28515625" style="1" customWidth="1"/>
    <col min="2820" max="2820" width="0.140625" style="1" customWidth="1"/>
    <col min="2821" max="2821" width="17" style="1" customWidth="1"/>
    <col min="2822" max="2822" width="19.42578125" style="1" customWidth="1"/>
    <col min="2823" max="2825" width="16.28515625" style="1" customWidth="1"/>
    <col min="2826" max="2826" width="16.140625" style="1" customWidth="1"/>
    <col min="2827" max="2827" width="0" style="1" hidden="1" customWidth="1"/>
    <col min="2828" max="2828" width="9.140625" style="1"/>
    <col min="2829" max="2829" width="9.7109375" style="1" bestFit="1" customWidth="1"/>
    <col min="2830" max="3072" width="9.140625" style="1"/>
    <col min="3073" max="3073" width="97.28515625" style="1" customWidth="1"/>
    <col min="3074" max="3074" width="14.85546875" style="1" customWidth="1"/>
    <col min="3075" max="3075" width="16.28515625" style="1" customWidth="1"/>
    <col min="3076" max="3076" width="0.140625" style="1" customWidth="1"/>
    <col min="3077" max="3077" width="17" style="1" customWidth="1"/>
    <col min="3078" max="3078" width="19.42578125" style="1" customWidth="1"/>
    <col min="3079" max="3081" width="16.28515625" style="1" customWidth="1"/>
    <col min="3082" max="3082" width="16.140625" style="1" customWidth="1"/>
    <col min="3083" max="3083" width="0" style="1" hidden="1" customWidth="1"/>
    <col min="3084" max="3084" width="9.140625" style="1"/>
    <col min="3085" max="3085" width="9.7109375" style="1" bestFit="1" customWidth="1"/>
    <col min="3086" max="3328" width="9.140625" style="1"/>
    <col min="3329" max="3329" width="97.28515625" style="1" customWidth="1"/>
    <col min="3330" max="3330" width="14.85546875" style="1" customWidth="1"/>
    <col min="3331" max="3331" width="16.28515625" style="1" customWidth="1"/>
    <col min="3332" max="3332" width="0.140625" style="1" customWidth="1"/>
    <col min="3333" max="3333" width="17" style="1" customWidth="1"/>
    <col min="3334" max="3334" width="19.42578125" style="1" customWidth="1"/>
    <col min="3335" max="3337" width="16.28515625" style="1" customWidth="1"/>
    <col min="3338" max="3338" width="16.140625" style="1" customWidth="1"/>
    <col min="3339" max="3339" width="0" style="1" hidden="1" customWidth="1"/>
    <col min="3340" max="3340" width="9.140625" style="1"/>
    <col min="3341" max="3341" width="9.7109375" style="1" bestFit="1" customWidth="1"/>
    <col min="3342" max="3584" width="9.140625" style="1"/>
    <col min="3585" max="3585" width="97.28515625" style="1" customWidth="1"/>
    <col min="3586" max="3586" width="14.85546875" style="1" customWidth="1"/>
    <col min="3587" max="3587" width="16.28515625" style="1" customWidth="1"/>
    <col min="3588" max="3588" width="0.140625" style="1" customWidth="1"/>
    <col min="3589" max="3589" width="17" style="1" customWidth="1"/>
    <col min="3590" max="3590" width="19.42578125" style="1" customWidth="1"/>
    <col min="3591" max="3593" width="16.28515625" style="1" customWidth="1"/>
    <col min="3594" max="3594" width="16.140625" style="1" customWidth="1"/>
    <col min="3595" max="3595" width="0" style="1" hidden="1" customWidth="1"/>
    <col min="3596" max="3596" width="9.140625" style="1"/>
    <col min="3597" max="3597" width="9.7109375" style="1" bestFit="1" customWidth="1"/>
    <col min="3598" max="3840" width="9.140625" style="1"/>
    <col min="3841" max="3841" width="97.28515625" style="1" customWidth="1"/>
    <col min="3842" max="3842" width="14.85546875" style="1" customWidth="1"/>
    <col min="3843" max="3843" width="16.28515625" style="1" customWidth="1"/>
    <col min="3844" max="3844" width="0.140625" style="1" customWidth="1"/>
    <col min="3845" max="3845" width="17" style="1" customWidth="1"/>
    <col min="3846" max="3846" width="19.42578125" style="1" customWidth="1"/>
    <col min="3847" max="3849" width="16.28515625" style="1" customWidth="1"/>
    <col min="3850" max="3850" width="16.140625" style="1" customWidth="1"/>
    <col min="3851" max="3851" width="0" style="1" hidden="1" customWidth="1"/>
    <col min="3852" max="3852" width="9.140625" style="1"/>
    <col min="3853" max="3853" width="9.7109375" style="1" bestFit="1" customWidth="1"/>
    <col min="3854" max="4096" width="9.140625" style="1"/>
    <col min="4097" max="4097" width="97.28515625" style="1" customWidth="1"/>
    <col min="4098" max="4098" width="14.85546875" style="1" customWidth="1"/>
    <col min="4099" max="4099" width="16.28515625" style="1" customWidth="1"/>
    <col min="4100" max="4100" width="0.140625" style="1" customWidth="1"/>
    <col min="4101" max="4101" width="17" style="1" customWidth="1"/>
    <col min="4102" max="4102" width="19.42578125" style="1" customWidth="1"/>
    <col min="4103" max="4105" width="16.28515625" style="1" customWidth="1"/>
    <col min="4106" max="4106" width="16.140625" style="1" customWidth="1"/>
    <col min="4107" max="4107" width="0" style="1" hidden="1" customWidth="1"/>
    <col min="4108" max="4108" width="9.140625" style="1"/>
    <col min="4109" max="4109" width="9.7109375" style="1" bestFit="1" customWidth="1"/>
    <col min="4110" max="4352" width="9.140625" style="1"/>
    <col min="4353" max="4353" width="97.28515625" style="1" customWidth="1"/>
    <col min="4354" max="4354" width="14.85546875" style="1" customWidth="1"/>
    <col min="4355" max="4355" width="16.28515625" style="1" customWidth="1"/>
    <col min="4356" max="4356" width="0.140625" style="1" customWidth="1"/>
    <col min="4357" max="4357" width="17" style="1" customWidth="1"/>
    <col min="4358" max="4358" width="19.42578125" style="1" customWidth="1"/>
    <col min="4359" max="4361" width="16.28515625" style="1" customWidth="1"/>
    <col min="4362" max="4362" width="16.140625" style="1" customWidth="1"/>
    <col min="4363" max="4363" width="0" style="1" hidden="1" customWidth="1"/>
    <col min="4364" max="4364" width="9.140625" style="1"/>
    <col min="4365" max="4365" width="9.7109375" style="1" bestFit="1" customWidth="1"/>
    <col min="4366" max="4608" width="9.140625" style="1"/>
    <col min="4609" max="4609" width="97.28515625" style="1" customWidth="1"/>
    <col min="4610" max="4610" width="14.85546875" style="1" customWidth="1"/>
    <col min="4611" max="4611" width="16.28515625" style="1" customWidth="1"/>
    <col min="4612" max="4612" width="0.140625" style="1" customWidth="1"/>
    <col min="4613" max="4613" width="17" style="1" customWidth="1"/>
    <col min="4614" max="4614" width="19.42578125" style="1" customWidth="1"/>
    <col min="4615" max="4617" width="16.28515625" style="1" customWidth="1"/>
    <col min="4618" max="4618" width="16.140625" style="1" customWidth="1"/>
    <col min="4619" max="4619" width="0" style="1" hidden="1" customWidth="1"/>
    <col min="4620" max="4620" width="9.140625" style="1"/>
    <col min="4621" max="4621" width="9.7109375" style="1" bestFit="1" customWidth="1"/>
    <col min="4622" max="4864" width="9.140625" style="1"/>
    <col min="4865" max="4865" width="97.28515625" style="1" customWidth="1"/>
    <col min="4866" max="4866" width="14.85546875" style="1" customWidth="1"/>
    <col min="4867" max="4867" width="16.28515625" style="1" customWidth="1"/>
    <col min="4868" max="4868" width="0.140625" style="1" customWidth="1"/>
    <col min="4869" max="4869" width="17" style="1" customWidth="1"/>
    <col min="4870" max="4870" width="19.42578125" style="1" customWidth="1"/>
    <col min="4871" max="4873" width="16.28515625" style="1" customWidth="1"/>
    <col min="4874" max="4874" width="16.140625" style="1" customWidth="1"/>
    <col min="4875" max="4875" width="0" style="1" hidden="1" customWidth="1"/>
    <col min="4876" max="4876" width="9.140625" style="1"/>
    <col min="4877" max="4877" width="9.7109375" style="1" bestFit="1" customWidth="1"/>
    <col min="4878" max="5120" width="9.140625" style="1"/>
    <col min="5121" max="5121" width="97.28515625" style="1" customWidth="1"/>
    <col min="5122" max="5122" width="14.85546875" style="1" customWidth="1"/>
    <col min="5123" max="5123" width="16.28515625" style="1" customWidth="1"/>
    <col min="5124" max="5124" width="0.140625" style="1" customWidth="1"/>
    <col min="5125" max="5125" width="17" style="1" customWidth="1"/>
    <col min="5126" max="5126" width="19.42578125" style="1" customWidth="1"/>
    <col min="5127" max="5129" width="16.28515625" style="1" customWidth="1"/>
    <col min="5130" max="5130" width="16.140625" style="1" customWidth="1"/>
    <col min="5131" max="5131" width="0" style="1" hidden="1" customWidth="1"/>
    <col min="5132" max="5132" width="9.140625" style="1"/>
    <col min="5133" max="5133" width="9.7109375" style="1" bestFit="1" customWidth="1"/>
    <col min="5134" max="5376" width="9.140625" style="1"/>
    <col min="5377" max="5377" width="97.28515625" style="1" customWidth="1"/>
    <col min="5378" max="5378" width="14.85546875" style="1" customWidth="1"/>
    <col min="5379" max="5379" width="16.28515625" style="1" customWidth="1"/>
    <col min="5380" max="5380" width="0.140625" style="1" customWidth="1"/>
    <col min="5381" max="5381" width="17" style="1" customWidth="1"/>
    <col min="5382" max="5382" width="19.42578125" style="1" customWidth="1"/>
    <col min="5383" max="5385" width="16.28515625" style="1" customWidth="1"/>
    <col min="5386" max="5386" width="16.140625" style="1" customWidth="1"/>
    <col min="5387" max="5387" width="0" style="1" hidden="1" customWidth="1"/>
    <col min="5388" max="5388" width="9.140625" style="1"/>
    <col min="5389" max="5389" width="9.7109375" style="1" bestFit="1" customWidth="1"/>
    <col min="5390" max="5632" width="9.140625" style="1"/>
    <col min="5633" max="5633" width="97.28515625" style="1" customWidth="1"/>
    <col min="5634" max="5634" width="14.85546875" style="1" customWidth="1"/>
    <col min="5635" max="5635" width="16.28515625" style="1" customWidth="1"/>
    <col min="5636" max="5636" width="0.140625" style="1" customWidth="1"/>
    <col min="5637" max="5637" width="17" style="1" customWidth="1"/>
    <col min="5638" max="5638" width="19.42578125" style="1" customWidth="1"/>
    <col min="5639" max="5641" width="16.28515625" style="1" customWidth="1"/>
    <col min="5642" max="5642" width="16.140625" style="1" customWidth="1"/>
    <col min="5643" max="5643" width="0" style="1" hidden="1" customWidth="1"/>
    <col min="5644" max="5644" width="9.140625" style="1"/>
    <col min="5645" max="5645" width="9.7109375" style="1" bestFit="1" customWidth="1"/>
    <col min="5646" max="5888" width="9.140625" style="1"/>
    <col min="5889" max="5889" width="97.28515625" style="1" customWidth="1"/>
    <col min="5890" max="5890" width="14.85546875" style="1" customWidth="1"/>
    <col min="5891" max="5891" width="16.28515625" style="1" customWidth="1"/>
    <col min="5892" max="5892" width="0.140625" style="1" customWidth="1"/>
    <col min="5893" max="5893" width="17" style="1" customWidth="1"/>
    <col min="5894" max="5894" width="19.42578125" style="1" customWidth="1"/>
    <col min="5895" max="5897" width="16.28515625" style="1" customWidth="1"/>
    <col min="5898" max="5898" width="16.140625" style="1" customWidth="1"/>
    <col min="5899" max="5899" width="0" style="1" hidden="1" customWidth="1"/>
    <col min="5900" max="5900" width="9.140625" style="1"/>
    <col min="5901" max="5901" width="9.7109375" style="1" bestFit="1" customWidth="1"/>
    <col min="5902" max="6144" width="9.140625" style="1"/>
    <col min="6145" max="6145" width="97.28515625" style="1" customWidth="1"/>
    <col min="6146" max="6146" width="14.85546875" style="1" customWidth="1"/>
    <col min="6147" max="6147" width="16.28515625" style="1" customWidth="1"/>
    <col min="6148" max="6148" width="0.140625" style="1" customWidth="1"/>
    <col min="6149" max="6149" width="17" style="1" customWidth="1"/>
    <col min="6150" max="6150" width="19.42578125" style="1" customWidth="1"/>
    <col min="6151" max="6153" width="16.28515625" style="1" customWidth="1"/>
    <col min="6154" max="6154" width="16.140625" style="1" customWidth="1"/>
    <col min="6155" max="6155" width="0" style="1" hidden="1" customWidth="1"/>
    <col min="6156" max="6156" width="9.140625" style="1"/>
    <col min="6157" max="6157" width="9.7109375" style="1" bestFit="1" customWidth="1"/>
    <col min="6158" max="6400" width="9.140625" style="1"/>
    <col min="6401" max="6401" width="97.28515625" style="1" customWidth="1"/>
    <col min="6402" max="6402" width="14.85546875" style="1" customWidth="1"/>
    <col min="6403" max="6403" width="16.28515625" style="1" customWidth="1"/>
    <col min="6404" max="6404" width="0.140625" style="1" customWidth="1"/>
    <col min="6405" max="6405" width="17" style="1" customWidth="1"/>
    <col min="6406" max="6406" width="19.42578125" style="1" customWidth="1"/>
    <col min="6407" max="6409" width="16.28515625" style="1" customWidth="1"/>
    <col min="6410" max="6410" width="16.140625" style="1" customWidth="1"/>
    <col min="6411" max="6411" width="0" style="1" hidden="1" customWidth="1"/>
    <col min="6412" max="6412" width="9.140625" style="1"/>
    <col min="6413" max="6413" width="9.7109375" style="1" bestFit="1" customWidth="1"/>
    <col min="6414" max="6656" width="9.140625" style="1"/>
    <col min="6657" max="6657" width="97.28515625" style="1" customWidth="1"/>
    <col min="6658" max="6658" width="14.85546875" style="1" customWidth="1"/>
    <col min="6659" max="6659" width="16.28515625" style="1" customWidth="1"/>
    <col min="6660" max="6660" width="0.140625" style="1" customWidth="1"/>
    <col min="6661" max="6661" width="17" style="1" customWidth="1"/>
    <col min="6662" max="6662" width="19.42578125" style="1" customWidth="1"/>
    <col min="6663" max="6665" width="16.28515625" style="1" customWidth="1"/>
    <col min="6666" max="6666" width="16.140625" style="1" customWidth="1"/>
    <col min="6667" max="6667" width="0" style="1" hidden="1" customWidth="1"/>
    <col min="6668" max="6668" width="9.140625" style="1"/>
    <col min="6669" max="6669" width="9.7109375" style="1" bestFit="1" customWidth="1"/>
    <col min="6670" max="6912" width="9.140625" style="1"/>
    <col min="6913" max="6913" width="97.28515625" style="1" customWidth="1"/>
    <col min="6914" max="6914" width="14.85546875" style="1" customWidth="1"/>
    <col min="6915" max="6915" width="16.28515625" style="1" customWidth="1"/>
    <col min="6916" max="6916" width="0.140625" style="1" customWidth="1"/>
    <col min="6917" max="6917" width="17" style="1" customWidth="1"/>
    <col min="6918" max="6918" width="19.42578125" style="1" customWidth="1"/>
    <col min="6919" max="6921" width="16.28515625" style="1" customWidth="1"/>
    <col min="6922" max="6922" width="16.140625" style="1" customWidth="1"/>
    <col min="6923" max="6923" width="0" style="1" hidden="1" customWidth="1"/>
    <col min="6924" max="6924" width="9.140625" style="1"/>
    <col min="6925" max="6925" width="9.7109375" style="1" bestFit="1" customWidth="1"/>
    <col min="6926" max="7168" width="9.140625" style="1"/>
    <col min="7169" max="7169" width="97.28515625" style="1" customWidth="1"/>
    <col min="7170" max="7170" width="14.85546875" style="1" customWidth="1"/>
    <col min="7171" max="7171" width="16.28515625" style="1" customWidth="1"/>
    <col min="7172" max="7172" width="0.140625" style="1" customWidth="1"/>
    <col min="7173" max="7173" width="17" style="1" customWidth="1"/>
    <col min="7174" max="7174" width="19.42578125" style="1" customWidth="1"/>
    <col min="7175" max="7177" width="16.28515625" style="1" customWidth="1"/>
    <col min="7178" max="7178" width="16.140625" style="1" customWidth="1"/>
    <col min="7179" max="7179" width="0" style="1" hidden="1" customWidth="1"/>
    <col min="7180" max="7180" width="9.140625" style="1"/>
    <col min="7181" max="7181" width="9.7109375" style="1" bestFit="1" customWidth="1"/>
    <col min="7182" max="7424" width="9.140625" style="1"/>
    <col min="7425" max="7425" width="97.28515625" style="1" customWidth="1"/>
    <col min="7426" max="7426" width="14.85546875" style="1" customWidth="1"/>
    <col min="7427" max="7427" width="16.28515625" style="1" customWidth="1"/>
    <col min="7428" max="7428" width="0.140625" style="1" customWidth="1"/>
    <col min="7429" max="7429" width="17" style="1" customWidth="1"/>
    <col min="7430" max="7430" width="19.42578125" style="1" customWidth="1"/>
    <col min="7431" max="7433" width="16.28515625" style="1" customWidth="1"/>
    <col min="7434" max="7434" width="16.140625" style="1" customWidth="1"/>
    <col min="7435" max="7435" width="0" style="1" hidden="1" customWidth="1"/>
    <col min="7436" max="7436" width="9.140625" style="1"/>
    <col min="7437" max="7437" width="9.7109375" style="1" bestFit="1" customWidth="1"/>
    <col min="7438" max="7680" width="9.140625" style="1"/>
    <col min="7681" max="7681" width="97.28515625" style="1" customWidth="1"/>
    <col min="7682" max="7682" width="14.85546875" style="1" customWidth="1"/>
    <col min="7683" max="7683" width="16.28515625" style="1" customWidth="1"/>
    <col min="7684" max="7684" width="0.140625" style="1" customWidth="1"/>
    <col min="7685" max="7685" width="17" style="1" customWidth="1"/>
    <col min="7686" max="7686" width="19.42578125" style="1" customWidth="1"/>
    <col min="7687" max="7689" width="16.28515625" style="1" customWidth="1"/>
    <col min="7690" max="7690" width="16.140625" style="1" customWidth="1"/>
    <col min="7691" max="7691" width="0" style="1" hidden="1" customWidth="1"/>
    <col min="7692" max="7692" width="9.140625" style="1"/>
    <col min="7693" max="7693" width="9.7109375" style="1" bestFit="1" customWidth="1"/>
    <col min="7694" max="7936" width="9.140625" style="1"/>
    <col min="7937" max="7937" width="97.28515625" style="1" customWidth="1"/>
    <col min="7938" max="7938" width="14.85546875" style="1" customWidth="1"/>
    <col min="7939" max="7939" width="16.28515625" style="1" customWidth="1"/>
    <col min="7940" max="7940" width="0.140625" style="1" customWidth="1"/>
    <col min="7941" max="7941" width="17" style="1" customWidth="1"/>
    <col min="7942" max="7942" width="19.42578125" style="1" customWidth="1"/>
    <col min="7943" max="7945" width="16.28515625" style="1" customWidth="1"/>
    <col min="7946" max="7946" width="16.140625" style="1" customWidth="1"/>
    <col min="7947" max="7947" width="0" style="1" hidden="1" customWidth="1"/>
    <col min="7948" max="7948" width="9.140625" style="1"/>
    <col min="7949" max="7949" width="9.7109375" style="1" bestFit="1" customWidth="1"/>
    <col min="7950" max="8192" width="9.140625" style="1"/>
    <col min="8193" max="8193" width="97.28515625" style="1" customWidth="1"/>
    <col min="8194" max="8194" width="14.85546875" style="1" customWidth="1"/>
    <col min="8195" max="8195" width="16.28515625" style="1" customWidth="1"/>
    <col min="8196" max="8196" width="0.140625" style="1" customWidth="1"/>
    <col min="8197" max="8197" width="17" style="1" customWidth="1"/>
    <col min="8198" max="8198" width="19.42578125" style="1" customWidth="1"/>
    <col min="8199" max="8201" width="16.28515625" style="1" customWidth="1"/>
    <col min="8202" max="8202" width="16.140625" style="1" customWidth="1"/>
    <col min="8203" max="8203" width="0" style="1" hidden="1" customWidth="1"/>
    <col min="8204" max="8204" width="9.140625" style="1"/>
    <col min="8205" max="8205" width="9.7109375" style="1" bestFit="1" customWidth="1"/>
    <col min="8206" max="8448" width="9.140625" style="1"/>
    <col min="8449" max="8449" width="97.28515625" style="1" customWidth="1"/>
    <col min="8450" max="8450" width="14.85546875" style="1" customWidth="1"/>
    <col min="8451" max="8451" width="16.28515625" style="1" customWidth="1"/>
    <col min="8452" max="8452" width="0.140625" style="1" customWidth="1"/>
    <col min="8453" max="8453" width="17" style="1" customWidth="1"/>
    <col min="8454" max="8454" width="19.42578125" style="1" customWidth="1"/>
    <col min="8455" max="8457" width="16.28515625" style="1" customWidth="1"/>
    <col min="8458" max="8458" width="16.140625" style="1" customWidth="1"/>
    <col min="8459" max="8459" width="0" style="1" hidden="1" customWidth="1"/>
    <col min="8460" max="8460" width="9.140625" style="1"/>
    <col min="8461" max="8461" width="9.7109375" style="1" bestFit="1" customWidth="1"/>
    <col min="8462" max="8704" width="9.140625" style="1"/>
    <col min="8705" max="8705" width="97.28515625" style="1" customWidth="1"/>
    <col min="8706" max="8706" width="14.85546875" style="1" customWidth="1"/>
    <col min="8707" max="8707" width="16.28515625" style="1" customWidth="1"/>
    <col min="8708" max="8708" width="0.140625" style="1" customWidth="1"/>
    <col min="8709" max="8709" width="17" style="1" customWidth="1"/>
    <col min="8710" max="8710" width="19.42578125" style="1" customWidth="1"/>
    <col min="8711" max="8713" width="16.28515625" style="1" customWidth="1"/>
    <col min="8714" max="8714" width="16.140625" style="1" customWidth="1"/>
    <col min="8715" max="8715" width="0" style="1" hidden="1" customWidth="1"/>
    <col min="8716" max="8716" width="9.140625" style="1"/>
    <col min="8717" max="8717" width="9.7109375" style="1" bestFit="1" customWidth="1"/>
    <col min="8718" max="8960" width="9.140625" style="1"/>
    <col min="8961" max="8961" width="97.28515625" style="1" customWidth="1"/>
    <col min="8962" max="8962" width="14.85546875" style="1" customWidth="1"/>
    <col min="8963" max="8963" width="16.28515625" style="1" customWidth="1"/>
    <col min="8964" max="8964" width="0.140625" style="1" customWidth="1"/>
    <col min="8965" max="8965" width="17" style="1" customWidth="1"/>
    <col min="8966" max="8966" width="19.42578125" style="1" customWidth="1"/>
    <col min="8967" max="8969" width="16.28515625" style="1" customWidth="1"/>
    <col min="8970" max="8970" width="16.140625" style="1" customWidth="1"/>
    <col min="8971" max="8971" width="0" style="1" hidden="1" customWidth="1"/>
    <col min="8972" max="8972" width="9.140625" style="1"/>
    <col min="8973" max="8973" width="9.7109375" style="1" bestFit="1" customWidth="1"/>
    <col min="8974" max="9216" width="9.140625" style="1"/>
    <col min="9217" max="9217" width="97.28515625" style="1" customWidth="1"/>
    <col min="9218" max="9218" width="14.85546875" style="1" customWidth="1"/>
    <col min="9219" max="9219" width="16.28515625" style="1" customWidth="1"/>
    <col min="9220" max="9220" width="0.140625" style="1" customWidth="1"/>
    <col min="9221" max="9221" width="17" style="1" customWidth="1"/>
    <col min="9222" max="9222" width="19.42578125" style="1" customWidth="1"/>
    <col min="9223" max="9225" width="16.28515625" style="1" customWidth="1"/>
    <col min="9226" max="9226" width="16.140625" style="1" customWidth="1"/>
    <col min="9227" max="9227" width="0" style="1" hidden="1" customWidth="1"/>
    <col min="9228" max="9228" width="9.140625" style="1"/>
    <col min="9229" max="9229" width="9.7109375" style="1" bestFit="1" customWidth="1"/>
    <col min="9230" max="9472" width="9.140625" style="1"/>
    <col min="9473" max="9473" width="97.28515625" style="1" customWidth="1"/>
    <col min="9474" max="9474" width="14.85546875" style="1" customWidth="1"/>
    <col min="9475" max="9475" width="16.28515625" style="1" customWidth="1"/>
    <col min="9476" max="9476" width="0.140625" style="1" customWidth="1"/>
    <col min="9477" max="9477" width="17" style="1" customWidth="1"/>
    <col min="9478" max="9478" width="19.42578125" style="1" customWidth="1"/>
    <col min="9479" max="9481" width="16.28515625" style="1" customWidth="1"/>
    <col min="9482" max="9482" width="16.140625" style="1" customWidth="1"/>
    <col min="9483" max="9483" width="0" style="1" hidden="1" customWidth="1"/>
    <col min="9484" max="9484" width="9.140625" style="1"/>
    <col min="9485" max="9485" width="9.7109375" style="1" bestFit="1" customWidth="1"/>
    <col min="9486" max="9728" width="9.140625" style="1"/>
    <col min="9729" max="9729" width="97.28515625" style="1" customWidth="1"/>
    <col min="9730" max="9730" width="14.85546875" style="1" customWidth="1"/>
    <col min="9731" max="9731" width="16.28515625" style="1" customWidth="1"/>
    <col min="9732" max="9732" width="0.140625" style="1" customWidth="1"/>
    <col min="9733" max="9733" width="17" style="1" customWidth="1"/>
    <col min="9734" max="9734" width="19.42578125" style="1" customWidth="1"/>
    <col min="9735" max="9737" width="16.28515625" style="1" customWidth="1"/>
    <col min="9738" max="9738" width="16.140625" style="1" customWidth="1"/>
    <col min="9739" max="9739" width="0" style="1" hidden="1" customWidth="1"/>
    <col min="9740" max="9740" width="9.140625" style="1"/>
    <col min="9741" max="9741" width="9.7109375" style="1" bestFit="1" customWidth="1"/>
    <col min="9742" max="9984" width="9.140625" style="1"/>
    <col min="9985" max="9985" width="97.28515625" style="1" customWidth="1"/>
    <col min="9986" max="9986" width="14.85546875" style="1" customWidth="1"/>
    <col min="9987" max="9987" width="16.28515625" style="1" customWidth="1"/>
    <col min="9988" max="9988" width="0.140625" style="1" customWidth="1"/>
    <col min="9989" max="9989" width="17" style="1" customWidth="1"/>
    <col min="9990" max="9990" width="19.42578125" style="1" customWidth="1"/>
    <col min="9991" max="9993" width="16.28515625" style="1" customWidth="1"/>
    <col min="9994" max="9994" width="16.140625" style="1" customWidth="1"/>
    <col min="9995" max="9995" width="0" style="1" hidden="1" customWidth="1"/>
    <col min="9996" max="9996" width="9.140625" style="1"/>
    <col min="9997" max="9997" width="9.7109375" style="1" bestFit="1" customWidth="1"/>
    <col min="9998" max="10240" width="9.140625" style="1"/>
    <col min="10241" max="10241" width="97.28515625" style="1" customWidth="1"/>
    <col min="10242" max="10242" width="14.85546875" style="1" customWidth="1"/>
    <col min="10243" max="10243" width="16.28515625" style="1" customWidth="1"/>
    <col min="10244" max="10244" width="0.140625" style="1" customWidth="1"/>
    <col min="10245" max="10245" width="17" style="1" customWidth="1"/>
    <col min="10246" max="10246" width="19.42578125" style="1" customWidth="1"/>
    <col min="10247" max="10249" width="16.28515625" style="1" customWidth="1"/>
    <col min="10250" max="10250" width="16.140625" style="1" customWidth="1"/>
    <col min="10251" max="10251" width="0" style="1" hidden="1" customWidth="1"/>
    <col min="10252" max="10252" width="9.140625" style="1"/>
    <col min="10253" max="10253" width="9.7109375" style="1" bestFit="1" customWidth="1"/>
    <col min="10254" max="10496" width="9.140625" style="1"/>
    <col min="10497" max="10497" width="97.28515625" style="1" customWidth="1"/>
    <col min="10498" max="10498" width="14.85546875" style="1" customWidth="1"/>
    <col min="10499" max="10499" width="16.28515625" style="1" customWidth="1"/>
    <col min="10500" max="10500" width="0.140625" style="1" customWidth="1"/>
    <col min="10501" max="10501" width="17" style="1" customWidth="1"/>
    <col min="10502" max="10502" width="19.42578125" style="1" customWidth="1"/>
    <col min="10503" max="10505" width="16.28515625" style="1" customWidth="1"/>
    <col min="10506" max="10506" width="16.140625" style="1" customWidth="1"/>
    <col min="10507" max="10507" width="0" style="1" hidden="1" customWidth="1"/>
    <col min="10508" max="10508" width="9.140625" style="1"/>
    <col min="10509" max="10509" width="9.7109375" style="1" bestFit="1" customWidth="1"/>
    <col min="10510" max="10752" width="9.140625" style="1"/>
    <col min="10753" max="10753" width="97.28515625" style="1" customWidth="1"/>
    <col min="10754" max="10754" width="14.85546875" style="1" customWidth="1"/>
    <col min="10755" max="10755" width="16.28515625" style="1" customWidth="1"/>
    <col min="10756" max="10756" width="0.140625" style="1" customWidth="1"/>
    <col min="10757" max="10757" width="17" style="1" customWidth="1"/>
    <col min="10758" max="10758" width="19.42578125" style="1" customWidth="1"/>
    <col min="10759" max="10761" width="16.28515625" style="1" customWidth="1"/>
    <col min="10762" max="10762" width="16.140625" style="1" customWidth="1"/>
    <col min="10763" max="10763" width="0" style="1" hidden="1" customWidth="1"/>
    <col min="10764" max="10764" width="9.140625" style="1"/>
    <col min="10765" max="10765" width="9.7109375" style="1" bestFit="1" customWidth="1"/>
    <col min="10766" max="11008" width="9.140625" style="1"/>
    <col min="11009" max="11009" width="97.28515625" style="1" customWidth="1"/>
    <col min="11010" max="11010" width="14.85546875" style="1" customWidth="1"/>
    <col min="11011" max="11011" width="16.28515625" style="1" customWidth="1"/>
    <col min="11012" max="11012" width="0.140625" style="1" customWidth="1"/>
    <col min="11013" max="11013" width="17" style="1" customWidth="1"/>
    <col min="11014" max="11014" width="19.42578125" style="1" customWidth="1"/>
    <col min="11015" max="11017" width="16.28515625" style="1" customWidth="1"/>
    <col min="11018" max="11018" width="16.140625" style="1" customWidth="1"/>
    <col min="11019" max="11019" width="0" style="1" hidden="1" customWidth="1"/>
    <col min="11020" max="11020" width="9.140625" style="1"/>
    <col min="11021" max="11021" width="9.7109375" style="1" bestFit="1" customWidth="1"/>
    <col min="11022" max="11264" width="9.140625" style="1"/>
    <col min="11265" max="11265" width="97.28515625" style="1" customWidth="1"/>
    <col min="11266" max="11266" width="14.85546875" style="1" customWidth="1"/>
    <col min="11267" max="11267" width="16.28515625" style="1" customWidth="1"/>
    <col min="11268" max="11268" width="0.140625" style="1" customWidth="1"/>
    <col min="11269" max="11269" width="17" style="1" customWidth="1"/>
    <col min="11270" max="11270" width="19.42578125" style="1" customWidth="1"/>
    <col min="11271" max="11273" width="16.28515625" style="1" customWidth="1"/>
    <col min="11274" max="11274" width="16.140625" style="1" customWidth="1"/>
    <col min="11275" max="11275" width="0" style="1" hidden="1" customWidth="1"/>
    <col min="11276" max="11276" width="9.140625" style="1"/>
    <col min="11277" max="11277" width="9.7109375" style="1" bestFit="1" customWidth="1"/>
    <col min="11278" max="11520" width="9.140625" style="1"/>
    <col min="11521" max="11521" width="97.28515625" style="1" customWidth="1"/>
    <col min="11522" max="11522" width="14.85546875" style="1" customWidth="1"/>
    <col min="11523" max="11523" width="16.28515625" style="1" customWidth="1"/>
    <col min="11524" max="11524" width="0.140625" style="1" customWidth="1"/>
    <col min="11525" max="11525" width="17" style="1" customWidth="1"/>
    <col min="11526" max="11526" width="19.42578125" style="1" customWidth="1"/>
    <col min="11527" max="11529" width="16.28515625" style="1" customWidth="1"/>
    <col min="11530" max="11530" width="16.140625" style="1" customWidth="1"/>
    <col min="11531" max="11531" width="0" style="1" hidden="1" customWidth="1"/>
    <col min="11532" max="11532" width="9.140625" style="1"/>
    <col min="11533" max="11533" width="9.7109375" style="1" bestFit="1" customWidth="1"/>
    <col min="11534" max="11776" width="9.140625" style="1"/>
    <col min="11777" max="11777" width="97.28515625" style="1" customWidth="1"/>
    <col min="11778" max="11778" width="14.85546875" style="1" customWidth="1"/>
    <col min="11779" max="11779" width="16.28515625" style="1" customWidth="1"/>
    <col min="11780" max="11780" width="0.140625" style="1" customWidth="1"/>
    <col min="11781" max="11781" width="17" style="1" customWidth="1"/>
    <col min="11782" max="11782" width="19.42578125" style="1" customWidth="1"/>
    <col min="11783" max="11785" width="16.28515625" style="1" customWidth="1"/>
    <col min="11786" max="11786" width="16.140625" style="1" customWidth="1"/>
    <col min="11787" max="11787" width="0" style="1" hidden="1" customWidth="1"/>
    <col min="11788" max="11788" width="9.140625" style="1"/>
    <col min="11789" max="11789" width="9.7109375" style="1" bestFit="1" customWidth="1"/>
    <col min="11790" max="12032" width="9.140625" style="1"/>
    <col min="12033" max="12033" width="97.28515625" style="1" customWidth="1"/>
    <col min="12034" max="12034" width="14.85546875" style="1" customWidth="1"/>
    <col min="12035" max="12035" width="16.28515625" style="1" customWidth="1"/>
    <col min="12036" max="12036" width="0.140625" style="1" customWidth="1"/>
    <col min="12037" max="12037" width="17" style="1" customWidth="1"/>
    <col min="12038" max="12038" width="19.42578125" style="1" customWidth="1"/>
    <col min="12039" max="12041" width="16.28515625" style="1" customWidth="1"/>
    <col min="12042" max="12042" width="16.140625" style="1" customWidth="1"/>
    <col min="12043" max="12043" width="0" style="1" hidden="1" customWidth="1"/>
    <col min="12044" max="12044" width="9.140625" style="1"/>
    <col min="12045" max="12045" width="9.7109375" style="1" bestFit="1" customWidth="1"/>
    <col min="12046" max="12288" width="9.140625" style="1"/>
    <col min="12289" max="12289" width="97.28515625" style="1" customWidth="1"/>
    <col min="12290" max="12290" width="14.85546875" style="1" customWidth="1"/>
    <col min="12291" max="12291" width="16.28515625" style="1" customWidth="1"/>
    <col min="12292" max="12292" width="0.140625" style="1" customWidth="1"/>
    <col min="12293" max="12293" width="17" style="1" customWidth="1"/>
    <col min="12294" max="12294" width="19.42578125" style="1" customWidth="1"/>
    <col min="12295" max="12297" width="16.28515625" style="1" customWidth="1"/>
    <col min="12298" max="12298" width="16.140625" style="1" customWidth="1"/>
    <col min="12299" max="12299" width="0" style="1" hidden="1" customWidth="1"/>
    <col min="12300" max="12300" width="9.140625" style="1"/>
    <col min="12301" max="12301" width="9.7109375" style="1" bestFit="1" customWidth="1"/>
    <col min="12302" max="12544" width="9.140625" style="1"/>
    <col min="12545" max="12545" width="97.28515625" style="1" customWidth="1"/>
    <col min="12546" max="12546" width="14.85546875" style="1" customWidth="1"/>
    <col min="12547" max="12547" width="16.28515625" style="1" customWidth="1"/>
    <col min="12548" max="12548" width="0.140625" style="1" customWidth="1"/>
    <col min="12549" max="12549" width="17" style="1" customWidth="1"/>
    <col min="12550" max="12550" width="19.42578125" style="1" customWidth="1"/>
    <col min="12551" max="12553" width="16.28515625" style="1" customWidth="1"/>
    <col min="12554" max="12554" width="16.140625" style="1" customWidth="1"/>
    <col min="12555" max="12555" width="0" style="1" hidden="1" customWidth="1"/>
    <col min="12556" max="12556" width="9.140625" style="1"/>
    <col min="12557" max="12557" width="9.7109375" style="1" bestFit="1" customWidth="1"/>
    <col min="12558" max="12800" width="9.140625" style="1"/>
    <col min="12801" max="12801" width="97.28515625" style="1" customWidth="1"/>
    <col min="12802" max="12802" width="14.85546875" style="1" customWidth="1"/>
    <col min="12803" max="12803" width="16.28515625" style="1" customWidth="1"/>
    <col min="12804" max="12804" width="0.140625" style="1" customWidth="1"/>
    <col min="12805" max="12805" width="17" style="1" customWidth="1"/>
    <col min="12806" max="12806" width="19.42578125" style="1" customWidth="1"/>
    <col min="12807" max="12809" width="16.28515625" style="1" customWidth="1"/>
    <col min="12810" max="12810" width="16.140625" style="1" customWidth="1"/>
    <col min="12811" max="12811" width="0" style="1" hidden="1" customWidth="1"/>
    <col min="12812" max="12812" width="9.140625" style="1"/>
    <col min="12813" max="12813" width="9.7109375" style="1" bestFit="1" customWidth="1"/>
    <col min="12814" max="13056" width="9.140625" style="1"/>
    <col min="13057" max="13057" width="97.28515625" style="1" customWidth="1"/>
    <col min="13058" max="13058" width="14.85546875" style="1" customWidth="1"/>
    <col min="13059" max="13059" width="16.28515625" style="1" customWidth="1"/>
    <col min="13060" max="13060" width="0.140625" style="1" customWidth="1"/>
    <col min="13061" max="13061" width="17" style="1" customWidth="1"/>
    <col min="13062" max="13062" width="19.42578125" style="1" customWidth="1"/>
    <col min="13063" max="13065" width="16.28515625" style="1" customWidth="1"/>
    <col min="13066" max="13066" width="16.140625" style="1" customWidth="1"/>
    <col min="13067" max="13067" width="0" style="1" hidden="1" customWidth="1"/>
    <col min="13068" max="13068" width="9.140625" style="1"/>
    <col min="13069" max="13069" width="9.7109375" style="1" bestFit="1" customWidth="1"/>
    <col min="13070" max="13312" width="9.140625" style="1"/>
    <col min="13313" max="13313" width="97.28515625" style="1" customWidth="1"/>
    <col min="13314" max="13314" width="14.85546875" style="1" customWidth="1"/>
    <col min="13315" max="13315" width="16.28515625" style="1" customWidth="1"/>
    <col min="13316" max="13316" width="0.140625" style="1" customWidth="1"/>
    <col min="13317" max="13317" width="17" style="1" customWidth="1"/>
    <col min="13318" max="13318" width="19.42578125" style="1" customWidth="1"/>
    <col min="13319" max="13321" width="16.28515625" style="1" customWidth="1"/>
    <col min="13322" max="13322" width="16.140625" style="1" customWidth="1"/>
    <col min="13323" max="13323" width="0" style="1" hidden="1" customWidth="1"/>
    <col min="13324" max="13324" width="9.140625" style="1"/>
    <col min="13325" max="13325" width="9.7109375" style="1" bestFit="1" customWidth="1"/>
    <col min="13326" max="13568" width="9.140625" style="1"/>
    <col min="13569" max="13569" width="97.28515625" style="1" customWidth="1"/>
    <col min="13570" max="13570" width="14.85546875" style="1" customWidth="1"/>
    <col min="13571" max="13571" width="16.28515625" style="1" customWidth="1"/>
    <col min="13572" max="13572" width="0.140625" style="1" customWidth="1"/>
    <col min="13573" max="13573" width="17" style="1" customWidth="1"/>
    <col min="13574" max="13574" width="19.42578125" style="1" customWidth="1"/>
    <col min="13575" max="13577" width="16.28515625" style="1" customWidth="1"/>
    <col min="13578" max="13578" width="16.140625" style="1" customWidth="1"/>
    <col min="13579" max="13579" width="0" style="1" hidden="1" customWidth="1"/>
    <col min="13580" max="13580" width="9.140625" style="1"/>
    <col min="13581" max="13581" width="9.7109375" style="1" bestFit="1" customWidth="1"/>
    <col min="13582" max="13824" width="9.140625" style="1"/>
    <col min="13825" max="13825" width="97.28515625" style="1" customWidth="1"/>
    <col min="13826" max="13826" width="14.85546875" style="1" customWidth="1"/>
    <col min="13827" max="13827" width="16.28515625" style="1" customWidth="1"/>
    <col min="13828" max="13828" width="0.140625" style="1" customWidth="1"/>
    <col min="13829" max="13829" width="17" style="1" customWidth="1"/>
    <col min="13830" max="13830" width="19.42578125" style="1" customWidth="1"/>
    <col min="13831" max="13833" width="16.28515625" style="1" customWidth="1"/>
    <col min="13834" max="13834" width="16.140625" style="1" customWidth="1"/>
    <col min="13835" max="13835" width="0" style="1" hidden="1" customWidth="1"/>
    <col min="13836" max="13836" width="9.140625" style="1"/>
    <col min="13837" max="13837" width="9.7109375" style="1" bestFit="1" customWidth="1"/>
    <col min="13838" max="14080" width="9.140625" style="1"/>
    <col min="14081" max="14081" width="97.28515625" style="1" customWidth="1"/>
    <col min="14082" max="14082" width="14.85546875" style="1" customWidth="1"/>
    <col min="14083" max="14083" width="16.28515625" style="1" customWidth="1"/>
    <col min="14084" max="14084" width="0.140625" style="1" customWidth="1"/>
    <col min="14085" max="14085" width="17" style="1" customWidth="1"/>
    <col min="14086" max="14086" width="19.42578125" style="1" customWidth="1"/>
    <col min="14087" max="14089" width="16.28515625" style="1" customWidth="1"/>
    <col min="14090" max="14090" width="16.140625" style="1" customWidth="1"/>
    <col min="14091" max="14091" width="0" style="1" hidden="1" customWidth="1"/>
    <col min="14092" max="14092" width="9.140625" style="1"/>
    <col min="14093" max="14093" width="9.7109375" style="1" bestFit="1" customWidth="1"/>
    <col min="14094" max="14336" width="9.140625" style="1"/>
    <col min="14337" max="14337" width="97.28515625" style="1" customWidth="1"/>
    <col min="14338" max="14338" width="14.85546875" style="1" customWidth="1"/>
    <col min="14339" max="14339" width="16.28515625" style="1" customWidth="1"/>
    <col min="14340" max="14340" width="0.140625" style="1" customWidth="1"/>
    <col min="14341" max="14341" width="17" style="1" customWidth="1"/>
    <col min="14342" max="14342" width="19.42578125" style="1" customWidth="1"/>
    <col min="14343" max="14345" width="16.28515625" style="1" customWidth="1"/>
    <col min="14346" max="14346" width="16.140625" style="1" customWidth="1"/>
    <col min="14347" max="14347" width="0" style="1" hidden="1" customWidth="1"/>
    <col min="14348" max="14348" width="9.140625" style="1"/>
    <col min="14349" max="14349" width="9.7109375" style="1" bestFit="1" customWidth="1"/>
    <col min="14350" max="14592" width="9.140625" style="1"/>
    <col min="14593" max="14593" width="97.28515625" style="1" customWidth="1"/>
    <col min="14594" max="14594" width="14.85546875" style="1" customWidth="1"/>
    <col min="14595" max="14595" width="16.28515625" style="1" customWidth="1"/>
    <col min="14596" max="14596" width="0.140625" style="1" customWidth="1"/>
    <col min="14597" max="14597" width="17" style="1" customWidth="1"/>
    <col min="14598" max="14598" width="19.42578125" style="1" customWidth="1"/>
    <col min="14599" max="14601" width="16.28515625" style="1" customWidth="1"/>
    <col min="14602" max="14602" width="16.140625" style="1" customWidth="1"/>
    <col min="14603" max="14603" width="0" style="1" hidden="1" customWidth="1"/>
    <col min="14604" max="14604" width="9.140625" style="1"/>
    <col min="14605" max="14605" width="9.7109375" style="1" bestFit="1" customWidth="1"/>
    <col min="14606" max="14848" width="9.140625" style="1"/>
    <col min="14849" max="14849" width="97.28515625" style="1" customWidth="1"/>
    <col min="14850" max="14850" width="14.85546875" style="1" customWidth="1"/>
    <col min="14851" max="14851" width="16.28515625" style="1" customWidth="1"/>
    <col min="14852" max="14852" width="0.140625" style="1" customWidth="1"/>
    <col min="14853" max="14853" width="17" style="1" customWidth="1"/>
    <col min="14854" max="14854" width="19.42578125" style="1" customWidth="1"/>
    <col min="14855" max="14857" width="16.28515625" style="1" customWidth="1"/>
    <col min="14858" max="14858" width="16.140625" style="1" customWidth="1"/>
    <col min="14859" max="14859" width="0" style="1" hidden="1" customWidth="1"/>
    <col min="14860" max="14860" width="9.140625" style="1"/>
    <col min="14861" max="14861" width="9.7109375" style="1" bestFit="1" customWidth="1"/>
    <col min="14862" max="15104" width="9.140625" style="1"/>
    <col min="15105" max="15105" width="97.28515625" style="1" customWidth="1"/>
    <col min="15106" max="15106" width="14.85546875" style="1" customWidth="1"/>
    <col min="15107" max="15107" width="16.28515625" style="1" customWidth="1"/>
    <col min="15108" max="15108" width="0.140625" style="1" customWidth="1"/>
    <col min="15109" max="15109" width="17" style="1" customWidth="1"/>
    <col min="15110" max="15110" width="19.42578125" style="1" customWidth="1"/>
    <col min="15111" max="15113" width="16.28515625" style="1" customWidth="1"/>
    <col min="15114" max="15114" width="16.140625" style="1" customWidth="1"/>
    <col min="15115" max="15115" width="0" style="1" hidden="1" customWidth="1"/>
    <col min="15116" max="15116" width="9.140625" style="1"/>
    <col min="15117" max="15117" width="9.7109375" style="1" bestFit="1" customWidth="1"/>
    <col min="15118" max="15360" width="9.140625" style="1"/>
    <col min="15361" max="15361" width="97.28515625" style="1" customWidth="1"/>
    <col min="15362" max="15362" width="14.85546875" style="1" customWidth="1"/>
    <col min="15363" max="15363" width="16.28515625" style="1" customWidth="1"/>
    <col min="15364" max="15364" width="0.140625" style="1" customWidth="1"/>
    <col min="15365" max="15365" width="17" style="1" customWidth="1"/>
    <col min="15366" max="15366" width="19.42578125" style="1" customWidth="1"/>
    <col min="15367" max="15369" width="16.28515625" style="1" customWidth="1"/>
    <col min="15370" max="15370" width="16.140625" style="1" customWidth="1"/>
    <col min="15371" max="15371" width="0" style="1" hidden="1" customWidth="1"/>
    <col min="15372" max="15372" width="9.140625" style="1"/>
    <col min="15373" max="15373" width="9.7109375" style="1" bestFit="1" customWidth="1"/>
    <col min="15374" max="15616" width="9.140625" style="1"/>
    <col min="15617" max="15617" width="97.28515625" style="1" customWidth="1"/>
    <col min="15618" max="15618" width="14.85546875" style="1" customWidth="1"/>
    <col min="15619" max="15619" width="16.28515625" style="1" customWidth="1"/>
    <col min="15620" max="15620" width="0.140625" style="1" customWidth="1"/>
    <col min="15621" max="15621" width="17" style="1" customWidth="1"/>
    <col min="15622" max="15622" width="19.42578125" style="1" customWidth="1"/>
    <col min="15623" max="15625" width="16.28515625" style="1" customWidth="1"/>
    <col min="15626" max="15626" width="16.140625" style="1" customWidth="1"/>
    <col min="15627" max="15627" width="0" style="1" hidden="1" customWidth="1"/>
    <col min="15628" max="15628" width="9.140625" style="1"/>
    <col min="15629" max="15629" width="9.7109375" style="1" bestFit="1" customWidth="1"/>
    <col min="15630" max="15872" width="9.140625" style="1"/>
    <col min="15873" max="15873" width="97.28515625" style="1" customWidth="1"/>
    <col min="15874" max="15874" width="14.85546875" style="1" customWidth="1"/>
    <col min="15875" max="15875" width="16.28515625" style="1" customWidth="1"/>
    <col min="15876" max="15876" width="0.140625" style="1" customWidth="1"/>
    <col min="15877" max="15877" width="17" style="1" customWidth="1"/>
    <col min="15878" max="15878" width="19.42578125" style="1" customWidth="1"/>
    <col min="15879" max="15881" width="16.28515625" style="1" customWidth="1"/>
    <col min="15882" max="15882" width="16.140625" style="1" customWidth="1"/>
    <col min="15883" max="15883" width="0" style="1" hidden="1" customWidth="1"/>
    <col min="15884" max="15884" width="9.140625" style="1"/>
    <col min="15885" max="15885" width="9.7109375" style="1" bestFit="1" customWidth="1"/>
    <col min="15886" max="16128" width="9.140625" style="1"/>
    <col min="16129" max="16129" width="97.28515625" style="1" customWidth="1"/>
    <col min="16130" max="16130" width="14.85546875" style="1" customWidth="1"/>
    <col min="16131" max="16131" width="16.28515625" style="1" customWidth="1"/>
    <col min="16132" max="16132" width="0.140625" style="1" customWidth="1"/>
    <col min="16133" max="16133" width="17" style="1" customWidth="1"/>
    <col min="16134" max="16134" width="19.42578125" style="1" customWidth="1"/>
    <col min="16135" max="16137" width="16.28515625" style="1" customWidth="1"/>
    <col min="16138" max="16138" width="16.140625" style="1" customWidth="1"/>
    <col min="16139" max="16139" width="0" style="1" hidden="1" customWidth="1"/>
    <col min="16140" max="16140" width="9.140625" style="1"/>
    <col min="16141" max="16141" width="9.7109375" style="1" bestFit="1" customWidth="1"/>
    <col min="16142" max="16384" width="9.140625" style="1"/>
  </cols>
  <sheetData>
    <row r="1" spans="1:10">
      <c r="H1" s="1" t="s">
        <v>0</v>
      </c>
    </row>
    <row r="2" spans="1:10" ht="39.75" customHeight="1">
      <c r="G2" s="130" t="s">
        <v>145</v>
      </c>
      <c r="H2" s="130"/>
      <c r="I2" s="130"/>
      <c r="J2" s="130"/>
    </row>
    <row r="7" spans="1:10">
      <c r="I7" s="4" t="s">
        <v>1</v>
      </c>
      <c r="J7" s="5" t="s">
        <v>2</v>
      </c>
    </row>
    <row r="8" spans="1:10">
      <c r="I8" s="4" t="s">
        <v>3</v>
      </c>
      <c r="J8" s="5"/>
    </row>
    <row r="9" spans="1:10">
      <c r="I9" s="4" t="s">
        <v>4</v>
      </c>
      <c r="J9" s="5"/>
    </row>
    <row r="10" spans="1:10">
      <c r="I10" s="4" t="s">
        <v>5</v>
      </c>
    </row>
    <row r="11" spans="1:10">
      <c r="I11" s="131" t="s">
        <v>6</v>
      </c>
      <c r="J11" s="132"/>
    </row>
    <row r="13" spans="1:10" ht="6" customHeight="1"/>
    <row r="14" spans="1:10" ht="18.75" customHeight="1">
      <c r="B14" s="130"/>
      <c r="C14" s="130"/>
      <c r="D14" s="130"/>
      <c r="E14" s="130"/>
      <c r="F14" s="130"/>
      <c r="I14" s="133" t="s">
        <v>7</v>
      </c>
      <c r="J14" s="133"/>
    </row>
    <row r="15" spans="1:10" ht="42" customHeight="1">
      <c r="A15" s="6" t="s">
        <v>8</v>
      </c>
      <c r="B15" s="129" t="s">
        <v>9</v>
      </c>
      <c r="C15" s="129"/>
      <c r="D15" s="129"/>
      <c r="E15" s="129"/>
      <c r="F15" s="129"/>
      <c r="G15" s="129"/>
      <c r="H15" s="7"/>
      <c r="I15" s="4" t="s">
        <v>10</v>
      </c>
      <c r="J15" s="5">
        <v>38561624</v>
      </c>
    </row>
    <row r="16" spans="1:10">
      <c r="A16" s="6" t="s">
        <v>11</v>
      </c>
      <c r="B16" s="129" t="s">
        <v>12</v>
      </c>
      <c r="C16" s="129"/>
      <c r="D16" s="129"/>
      <c r="E16" s="129"/>
      <c r="F16" s="129"/>
      <c r="G16" s="3"/>
      <c r="H16" s="8"/>
      <c r="I16" s="4" t="s">
        <v>13</v>
      </c>
      <c r="J16" s="5">
        <v>150</v>
      </c>
    </row>
    <row r="17" spans="1:11">
      <c r="A17" s="6" t="s">
        <v>14</v>
      </c>
      <c r="B17" s="129" t="s">
        <v>15</v>
      </c>
      <c r="C17" s="129"/>
      <c r="D17" s="129"/>
      <c r="E17" s="129"/>
      <c r="F17" s="129"/>
      <c r="G17" s="3"/>
      <c r="H17" s="8"/>
      <c r="I17" s="4" t="s">
        <v>16</v>
      </c>
      <c r="J17" s="5">
        <v>7322510100</v>
      </c>
    </row>
    <row r="18" spans="1:11">
      <c r="A18" s="6" t="s">
        <v>17</v>
      </c>
      <c r="G18" s="9"/>
      <c r="H18" s="7"/>
      <c r="I18" s="4" t="s">
        <v>18</v>
      </c>
      <c r="J18" s="5"/>
    </row>
    <row r="19" spans="1:11">
      <c r="A19" s="6" t="s">
        <v>19</v>
      </c>
      <c r="B19" s="129" t="s">
        <v>20</v>
      </c>
      <c r="C19" s="129"/>
      <c r="D19" s="129"/>
      <c r="E19" s="129"/>
      <c r="F19" s="129"/>
      <c r="G19" s="9"/>
      <c r="H19" s="7"/>
      <c r="I19" s="4" t="s">
        <v>21</v>
      </c>
      <c r="J19" s="5"/>
    </row>
    <row r="20" spans="1:11">
      <c r="A20" s="6" t="s">
        <v>22</v>
      </c>
      <c r="B20" s="129" t="s">
        <v>23</v>
      </c>
      <c r="C20" s="129"/>
      <c r="D20" s="129"/>
      <c r="E20" s="129"/>
      <c r="F20" s="129"/>
      <c r="G20" s="9"/>
      <c r="H20" s="10"/>
      <c r="I20" s="11" t="s">
        <v>24</v>
      </c>
      <c r="J20" s="5" t="s">
        <v>25</v>
      </c>
    </row>
    <row r="21" spans="1:11">
      <c r="A21" s="6" t="s">
        <v>26</v>
      </c>
      <c r="B21" s="129"/>
      <c r="C21" s="129"/>
      <c r="D21" s="129"/>
      <c r="E21" s="129"/>
      <c r="F21" s="129"/>
      <c r="G21" s="129" t="s">
        <v>27</v>
      </c>
      <c r="H21" s="135"/>
      <c r="I21" s="136"/>
      <c r="J21" s="12"/>
    </row>
    <row r="22" spans="1:11">
      <c r="A22" s="6" t="s">
        <v>28</v>
      </c>
      <c r="B22" s="129" t="s">
        <v>29</v>
      </c>
      <c r="C22" s="129"/>
      <c r="D22" s="129"/>
      <c r="E22" s="129"/>
      <c r="F22" s="129"/>
      <c r="G22" s="129" t="s">
        <v>30</v>
      </c>
      <c r="H22" s="135"/>
      <c r="I22" s="136"/>
      <c r="J22" s="13"/>
    </row>
    <row r="23" spans="1:11">
      <c r="A23" s="6" t="s">
        <v>31</v>
      </c>
      <c r="B23" s="129">
        <v>126</v>
      </c>
      <c r="C23" s="129"/>
      <c r="D23" s="129"/>
      <c r="E23" s="129"/>
      <c r="F23" s="129"/>
      <c r="G23" s="9"/>
      <c r="H23" s="9"/>
      <c r="I23" s="9"/>
      <c r="J23" s="7"/>
    </row>
    <row r="24" spans="1:11">
      <c r="A24" s="6" t="s">
        <v>32</v>
      </c>
      <c r="B24" s="129" t="s">
        <v>15</v>
      </c>
      <c r="C24" s="129"/>
      <c r="D24" s="129"/>
      <c r="E24" s="129"/>
      <c r="F24" s="129"/>
      <c r="G24" s="129"/>
      <c r="H24" s="3"/>
      <c r="I24" s="3"/>
      <c r="J24" s="8"/>
    </row>
    <row r="25" spans="1:11">
      <c r="A25" s="6" t="s">
        <v>33</v>
      </c>
      <c r="B25" s="129" t="s">
        <v>34</v>
      </c>
      <c r="C25" s="129"/>
      <c r="D25" s="129"/>
      <c r="E25" s="129"/>
      <c r="F25" s="129"/>
      <c r="G25" s="9"/>
      <c r="H25" s="9"/>
      <c r="I25" s="9"/>
      <c r="J25" s="7"/>
    </row>
    <row r="26" spans="1:11">
      <c r="A26" s="6" t="s">
        <v>35</v>
      </c>
      <c r="B26" s="129" t="s">
        <v>36</v>
      </c>
      <c r="C26" s="129"/>
      <c r="D26" s="129"/>
      <c r="E26" s="129"/>
      <c r="F26" s="129"/>
      <c r="G26" s="3"/>
      <c r="H26" s="3"/>
      <c r="I26" s="3"/>
      <c r="J26" s="8"/>
    </row>
    <row r="28" spans="1:11">
      <c r="A28" s="137" t="s">
        <v>37</v>
      </c>
      <c r="B28" s="137"/>
      <c r="C28" s="137"/>
      <c r="D28" s="137"/>
      <c r="E28" s="137"/>
      <c r="F28" s="137"/>
      <c r="G28" s="137"/>
      <c r="H28" s="137"/>
      <c r="I28" s="137"/>
      <c r="J28" s="137"/>
    </row>
    <row r="29" spans="1:11">
      <c r="A29" s="134" t="s">
        <v>38</v>
      </c>
      <c r="B29" s="134"/>
      <c r="C29" s="134"/>
      <c r="D29" s="134"/>
      <c r="E29" s="134"/>
      <c r="F29" s="134"/>
      <c r="G29" s="134"/>
      <c r="H29" s="134"/>
      <c r="I29" s="134"/>
      <c r="J29" s="134"/>
      <c r="K29" s="14"/>
    </row>
    <row r="30" spans="1:11">
      <c r="A30" s="15"/>
      <c r="B30" s="16"/>
      <c r="C30" s="15"/>
      <c r="D30" s="15"/>
      <c r="E30" s="15"/>
      <c r="F30" s="15"/>
      <c r="G30" s="15"/>
      <c r="H30" s="15"/>
      <c r="I30" s="15"/>
      <c r="J30" s="15" t="s">
        <v>39</v>
      </c>
    </row>
    <row r="31" spans="1:11" ht="36" customHeight="1">
      <c r="A31" s="133" t="s">
        <v>40</v>
      </c>
      <c r="B31" s="141" t="s">
        <v>41</v>
      </c>
      <c r="C31" s="141" t="s">
        <v>42</v>
      </c>
      <c r="D31" s="141" t="s">
        <v>43</v>
      </c>
      <c r="E31" s="142" t="s">
        <v>44</v>
      </c>
      <c r="F31" s="141" t="s">
        <v>45</v>
      </c>
      <c r="G31" s="141" t="s">
        <v>46</v>
      </c>
      <c r="H31" s="141"/>
      <c r="I31" s="141"/>
      <c r="J31" s="141"/>
      <c r="K31" s="141" t="s">
        <v>47</v>
      </c>
    </row>
    <row r="32" spans="1:11" ht="61.5" customHeight="1">
      <c r="A32" s="133"/>
      <c r="B32" s="141"/>
      <c r="C32" s="141"/>
      <c r="D32" s="141"/>
      <c r="E32" s="143"/>
      <c r="F32" s="141"/>
      <c r="G32" s="17" t="s">
        <v>48</v>
      </c>
      <c r="H32" s="17" t="s">
        <v>49</v>
      </c>
      <c r="I32" s="17" t="s">
        <v>50</v>
      </c>
      <c r="J32" s="17" t="s">
        <v>51</v>
      </c>
      <c r="K32" s="141"/>
    </row>
    <row r="33" spans="1:11" ht="18" customHeight="1">
      <c r="A33" s="5">
        <v>1</v>
      </c>
      <c r="B33" s="12">
        <v>2</v>
      </c>
      <c r="C33" s="12">
        <v>3</v>
      </c>
      <c r="D33" s="12">
        <v>4</v>
      </c>
      <c r="E33" s="12">
        <v>4</v>
      </c>
      <c r="F33" s="12">
        <v>5</v>
      </c>
      <c r="G33" s="12">
        <v>6</v>
      </c>
      <c r="H33" s="12">
        <v>7</v>
      </c>
      <c r="I33" s="12">
        <v>8</v>
      </c>
      <c r="J33" s="12">
        <v>9</v>
      </c>
      <c r="K33" s="12">
        <v>10</v>
      </c>
    </row>
    <row r="34" spans="1:11" ht="30.75" customHeight="1" thickBot="1">
      <c r="A34" s="144" t="s">
        <v>52</v>
      </c>
      <c r="B34" s="144"/>
      <c r="C34" s="144"/>
      <c r="D34" s="144"/>
      <c r="E34" s="144"/>
      <c r="F34" s="144"/>
      <c r="G34" s="144"/>
      <c r="H34" s="144"/>
      <c r="I34" s="144"/>
      <c r="J34" s="145"/>
      <c r="K34" s="12"/>
    </row>
    <row r="35" spans="1:11" s="23" customFormat="1" ht="20.100000000000001" customHeight="1" thickBot="1">
      <c r="A35" s="18" t="s">
        <v>53</v>
      </c>
      <c r="B35" s="19" t="s">
        <v>54</v>
      </c>
      <c r="C35" s="20">
        <f>C36+C37+C38+C39</f>
        <v>35208.1</v>
      </c>
      <c r="D35" s="20">
        <v>23466.7</v>
      </c>
      <c r="E35" s="20">
        <f>E36+E37+E38+E39</f>
        <v>41324.699999999997</v>
      </c>
      <c r="F35" s="20">
        <f t="shared" ref="F35:F40" si="0">G35+H35+I35+J35</f>
        <v>43390.5</v>
      </c>
      <c r="G35" s="20">
        <f>G36+G37+G38+G39</f>
        <v>10106.700000000001</v>
      </c>
      <c r="H35" s="21">
        <f>H36+H37+H38+H39</f>
        <v>10947.900000000001</v>
      </c>
      <c r="I35" s="20">
        <f>I36+I37+I38+I39</f>
        <v>11063.2</v>
      </c>
      <c r="J35" s="20">
        <f>J36+J37+J38+J39</f>
        <v>11272.7</v>
      </c>
      <c r="K35" s="22"/>
    </row>
    <row r="36" spans="1:11" s="23" customFormat="1" ht="20.25">
      <c r="A36" s="24" t="s">
        <v>55</v>
      </c>
      <c r="B36" s="25" t="s">
        <v>56</v>
      </c>
      <c r="C36" s="26">
        <v>25182.3</v>
      </c>
      <c r="D36" s="26">
        <v>5982.9</v>
      </c>
      <c r="E36" s="26">
        <v>28479.1</v>
      </c>
      <c r="F36" s="26">
        <f>G36+H36+I36+J36</f>
        <v>29900</v>
      </c>
      <c r="G36" s="26">
        <v>7475</v>
      </c>
      <c r="H36" s="26">
        <v>7475</v>
      </c>
      <c r="I36" s="26">
        <v>7475</v>
      </c>
      <c r="J36" s="26">
        <v>7475</v>
      </c>
      <c r="K36" s="26">
        <v>7390</v>
      </c>
    </row>
    <row r="37" spans="1:11" s="23" customFormat="1" ht="20.25">
      <c r="A37" s="27" t="s">
        <v>57</v>
      </c>
      <c r="B37" s="28" t="s">
        <v>58</v>
      </c>
      <c r="C37" s="29">
        <v>3224.4</v>
      </c>
      <c r="D37" s="29">
        <v>1344.5</v>
      </c>
      <c r="E37" s="29">
        <v>4641.6000000000004</v>
      </c>
      <c r="F37" s="26">
        <f>G37+H37+I37+J37</f>
        <v>4873.8</v>
      </c>
      <c r="G37" s="29">
        <v>1217.7</v>
      </c>
      <c r="H37" s="30">
        <v>1218.7</v>
      </c>
      <c r="I37" s="30">
        <v>1218.7</v>
      </c>
      <c r="J37" s="30">
        <v>1218.7</v>
      </c>
      <c r="K37" s="31"/>
    </row>
    <row r="38" spans="1:11" s="23" customFormat="1" ht="24.75" customHeight="1">
      <c r="A38" s="27" t="s">
        <v>59</v>
      </c>
      <c r="B38" s="28" t="s">
        <v>60</v>
      </c>
      <c r="C38" s="29">
        <v>6580.5</v>
      </c>
      <c r="D38" s="29">
        <v>270</v>
      </c>
      <c r="E38" s="29">
        <v>7950</v>
      </c>
      <c r="F38" s="26">
        <f>G38+H38+I38+J38</f>
        <v>8350</v>
      </c>
      <c r="G38" s="29">
        <v>1350</v>
      </c>
      <c r="H38" s="30">
        <v>2200</v>
      </c>
      <c r="I38" s="30">
        <v>2300</v>
      </c>
      <c r="J38" s="30">
        <v>2500</v>
      </c>
      <c r="K38" s="31"/>
    </row>
    <row r="39" spans="1:11" s="23" customFormat="1" ht="20.25">
      <c r="A39" s="32" t="s">
        <v>61</v>
      </c>
      <c r="B39" s="33" t="s">
        <v>62</v>
      </c>
      <c r="C39" s="34">
        <f>C40+C41+C42</f>
        <v>220.9</v>
      </c>
      <c r="D39" s="34"/>
      <c r="E39" s="34">
        <f>E40+E41+E42</f>
        <v>254</v>
      </c>
      <c r="F39" s="35">
        <f t="shared" si="0"/>
        <v>266.7</v>
      </c>
      <c r="G39" s="34">
        <f>G40+G41+G42</f>
        <v>64</v>
      </c>
      <c r="H39" s="34">
        <f>H40+H41+H42</f>
        <v>54.2</v>
      </c>
      <c r="I39" s="34">
        <f>I40+I41+I42</f>
        <v>69.5</v>
      </c>
      <c r="J39" s="34">
        <f>J40+J41+J42</f>
        <v>79</v>
      </c>
      <c r="K39" s="34" t="e">
        <f>K40+K41+K42</f>
        <v>#REF!</v>
      </c>
    </row>
    <row r="40" spans="1:11" s="23" customFormat="1" ht="37.5" customHeight="1">
      <c r="A40" s="36" t="s">
        <v>63</v>
      </c>
      <c r="B40" s="37" t="s">
        <v>64</v>
      </c>
      <c r="C40" s="29">
        <v>133.30000000000001</v>
      </c>
      <c r="D40" s="29">
        <v>1074.5</v>
      </c>
      <c r="E40" s="29">
        <v>147</v>
      </c>
      <c r="F40" s="26">
        <f t="shared" si="0"/>
        <v>158.69999999999999</v>
      </c>
      <c r="G40" s="29">
        <v>39</v>
      </c>
      <c r="H40" s="30">
        <v>41.7</v>
      </c>
      <c r="I40" s="30">
        <v>39</v>
      </c>
      <c r="J40" s="30">
        <v>39</v>
      </c>
      <c r="K40" s="31"/>
    </row>
    <row r="41" spans="1:11" s="23" customFormat="1" ht="18.75" customHeight="1">
      <c r="A41" s="36" t="s">
        <v>65</v>
      </c>
      <c r="B41" s="37" t="s">
        <v>66</v>
      </c>
      <c r="C41" s="30">
        <v>0</v>
      </c>
      <c r="D41" s="30"/>
      <c r="E41" s="30">
        <v>1.5</v>
      </c>
      <c r="F41" s="30">
        <f>SUM(G41:J41)</f>
        <v>0</v>
      </c>
      <c r="G41" s="30">
        <v>0</v>
      </c>
      <c r="H41" s="30">
        <v>0</v>
      </c>
      <c r="I41" s="30">
        <v>0</v>
      </c>
      <c r="J41" s="30">
        <v>0</v>
      </c>
      <c r="K41" s="31"/>
    </row>
    <row r="42" spans="1:11" s="23" customFormat="1" ht="18.75" customHeight="1">
      <c r="A42" s="27" t="s">
        <v>67</v>
      </c>
      <c r="B42" s="28" t="s">
        <v>68</v>
      </c>
      <c r="C42" s="29">
        <v>87.6</v>
      </c>
      <c r="D42" s="29"/>
      <c r="E42" s="29">
        <v>105.5</v>
      </c>
      <c r="F42" s="38">
        <f>G42+H42+I42+J42</f>
        <v>108</v>
      </c>
      <c r="G42" s="39">
        <v>25</v>
      </c>
      <c r="H42" s="30">
        <v>12.5</v>
      </c>
      <c r="I42" s="30">
        <v>30.5</v>
      </c>
      <c r="J42" s="30">
        <v>40</v>
      </c>
      <c r="K42" s="40" t="e">
        <f>K43+K44+K45+K47+K48+K49+K50+#REF!+#REF!</f>
        <v>#REF!</v>
      </c>
    </row>
    <row r="43" spans="1:11" ht="25.5" customHeight="1" thickBot="1">
      <c r="A43" s="146" t="s">
        <v>69</v>
      </c>
      <c r="B43" s="144"/>
      <c r="C43" s="144"/>
      <c r="D43" s="144"/>
      <c r="E43" s="144"/>
      <c r="F43" s="144"/>
      <c r="G43" s="144"/>
      <c r="H43" s="144"/>
      <c r="I43" s="144"/>
      <c r="J43" s="145"/>
      <c r="K43" s="31" t="s">
        <v>70</v>
      </c>
    </row>
    <row r="44" spans="1:11" ht="20.100000000000001" customHeight="1" thickBot="1">
      <c r="A44" s="41" t="s">
        <v>71</v>
      </c>
      <c r="B44" s="42" t="s">
        <v>72</v>
      </c>
      <c r="C44" s="43">
        <f>C46+C47+C48+C49+C50</f>
        <v>21860</v>
      </c>
      <c r="D44" s="43"/>
      <c r="E44" s="43">
        <f t="shared" ref="E44:J44" si="1">E46+E47+E48+E49+E50</f>
        <v>24751</v>
      </c>
      <c r="F44" s="44">
        <f t="shared" si="1"/>
        <v>26082.6</v>
      </c>
      <c r="G44" s="43">
        <f t="shared" si="1"/>
        <v>6300.4</v>
      </c>
      <c r="H44" s="43">
        <f t="shared" si="1"/>
        <v>6544.2</v>
      </c>
      <c r="I44" s="43">
        <f t="shared" si="1"/>
        <v>6637.6</v>
      </c>
      <c r="J44" s="43">
        <f t="shared" si="1"/>
        <v>6600.4</v>
      </c>
      <c r="K44" s="22"/>
    </row>
    <row r="45" spans="1:11" ht="20.100000000000001" customHeight="1">
      <c r="A45" s="147" t="s">
        <v>73</v>
      </c>
      <c r="B45" s="148"/>
      <c r="C45" s="148"/>
      <c r="D45" s="148"/>
      <c r="E45" s="148"/>
      <c r="F45" s="148"/>
      <c r="G45" s="148"/>
      <c r="H45" s="148"/>
      <c r="I45" s="148"/>
      <c r="J45" s="149"/>
      <c r="K45" s="31"/>
    </row>
    <row r="46" spans="1:11" ht="20.100000000000001" customHeight="1">
      <c r="A46" s="45" t="s">
        <v>74</v>
      </c>
      <c r="B46" s="46" t="s">
        <v>75</v>
      </c>
      <c r="C46" s="47">
        <v>1227</v>
      </c>
      <c r="D46" s="47"/>
      <c r="E46" s="47">
        <v>1019</v>
      </c>
      <c r="F46" s="48">
        <f>G46+H46+I46+J46</f>
        <v>1980.5000000000002</v>
      </c>
      <c r="G46" s="47">
        <v>358.5</v>
      </c>
      <c r="H46" s="30">
        <v>548.70000000000005</v>
      </c>
      <c r="I46" s="30">
        <v>596.1</v>
      </c>
      <c r="J46" s="30">
        <v>477.2</v>
      </c>
      <c r="K46" s="31"/>
    </row>
    <row r="47" spans="1:11" ht="20.100000000000001" customHeight="1">
      <c r="A47" s="49" t="s">
        <v>76</v>
      </c>
      <c r="B47" s="46" t="s">
        <v>77</v>
      </c>
      <c r="C47" s="47">
        <v>16567</v>
      </c>
      <c r="D47" s="47"/>
      <c r="E47" s="47">
        <v>18679</v>
      </c>
      <c r="F47" s="48">
        <f>G47+H47+I47+J47</f>
        <v>19220</v>
      </c>
      <c r="G47" s="47">
        <v>4750</v>
      </c>
      <c r="H47" s="30">
        <v>4770</v>
      </c>
      <c r="I47" s="30">
        <v>4800</v>
      </c>
      <c r="J47" s="30">
        <v>4900</v>
      </c>
    </row>
    <row r="48" spans="1:11" ht="20.100000000000001" customHeight="1">
      <c r="A48" s="49" t="s">
        <v>78</v>
      </c>
      <c r="B48" s="50" t="s">
        <v>79</v>
      </c>
      <c r="C48" s="47">
        <v>3589.5</v>
      </c>
      <c r="D48" s="47"/>
      <c r="E48" s="47">
        <v>4109.3999999999996</v>
      </c>
      <c r="F48" s="48">
        <f>G48+H48+I48+J48</f>
        <v>4228.3999999999996</v>
      </c>
      <c r="G48" s="47">
        <v>1045</v>
      </c>
      <c r="H48" s="30">
        <v>1049.4000000000001</v>
      </c>
      <c r="I48" s="30">
        <v>1056</v>
      </c>
      <c r="J48" s="30">
        <v>1078</v>
      </c>
      <c r="K48" s="31"/>
    </row>
    <row r="49" spans="1:11" ht="20.100000000000001" customHeight="1">
      <c r="A49" s="49" t="s">
        <v>80</v>
      </c>
      <c r="B49" s="50" t="s">
        <v>81</v>
      </c>
      <c r="C49" s="47">
        <v>198.8</v>
      </c>
      <c r="D49" s="47"/>
      <c r="E49" s="47">
        <v>229</v>
      </c>
      <c r="F49" s="48">
        <f>G49+H49+I49+J49</f>
        <v>240.60000000000002</v>
      </c>
      <c r="G49" s="47">
        <v>72.900000000000006</v>
      </c>
      <c r="H49" s="30">
        <v>55.9</v>
      </c>
      <c r="I49" s="30">
        <v>55.9</v>
      </c>
      <c r="J49" s="30">
        <v>55.9</v>
      </c>
      <c r="K49" s="31"/>
    </row>
    <row r="50" spans="1:11" ht="20.100000000000001" customHeight="1" thickBot="1">
      <c r="A50" s="51" t="s">
        <v>82</v>
      </c>
      <c r="B50" s="52" t="s">
        <v>83</v>
      </c>
      <c r="C50" s="53">
        <v>277.7</v>
      </c>
      <c r="D50" s="54"/>
      <c r="E50" s="54">
        <v>714.6</v>
      </c>
      <c r="F50" s="48">
        <f>G50+H50+I50+J50</f>
        <v>413.09999999999997</v>
      </c>
      <c r="G50" s="55">
        <v>74</v>
      </c>
      <c r="H50" s="55">
        <v>120.2</v>
      </c>
      <c r="I50" s="55">
        <v>129.6</v>
      </c>
      <c r="J50" s="55">
        <v>89.3</v>
      </c>
      <c r="K50" s="31"/>
    </row>
    <row r="51" spans="1:11" ht="20.100000000000001" customHeight="1" thickBot="1">
      <c r="A51" s="56" t="s">
        <v>84</v>
      </c>
      <c r="B51" s="57" t="s">
        <v>85</v>
      </c>
      <c r="C51" s="44">
        <f>C53+C54+C55+C56+C57</f>
        <v>4793.8</v>
      </c>
      <c r="D51" s="58"/>
      <c r="E51" s="59">
        <f>E53+E54+E55+E56+E57</f>
        <v>4849.0999999999995</v>
      </c>
      <c r="F51" s="59">
        <f>SUM(G51:J51)</f>
        <v>4994.2</v>
      </c>
      <c r="G51" s="59">
        <f>G53+G54+G55+G56+G57</f>
        <v>1241.3</v>
      </c>
      <c r="H51" s="59">
        <f>H53+H54+H55+H56+H57</f>
        <v>1236.6000000000001</v>
      </c>
      <c r="I51" s="59">
        <f>I53+I54+I55+I56+I57</f>
        <v>1243.6000000000001</v>
      </c>
      <c r="J51" s="59">
        <f>J53+J54+J55+J56+J57</f>
        <v>1272.7</v>
      </c>
      <c r="K51" s="22"/>
    </row>
    <row r="52" spans="1:11" ht="23.25" customHeight="1">
      <c r="A52" s="138" t="s">
        <v>73</v>
      </c>
      <c r="B52" s="139"/>
      <c r="C52" s="139"/>
      <c r="D52" s="139"/>
      <c r="E52" s="139"/>
      <c r="F52" s="139"/>
      <c r="G52" s="139"/>
      <c r="H52" s="139"/>
      <c r="I52" s="139"/>
      <c r="J52" s="140"/>
      <c r="K52" s="31"/>
    </row>
    <row r="53" spans="1:11" ht="20.100000000000001" customHeight="1">
      <c r="A53" s="45" t="s">
        <v>74</v>
      </c>
      <c r="B53" s="50" t="s">
        <v>86</v>
      </c>
      <c r="C53" s="29">
        <v>94.9</v>
      </c>
      <c r="D53" s="29"/>
      <c r="E53" s="29">
        <v>267.5</v>
      </c>
      <c r="F53" s="60">
        <f t="shared" ref="F53:F58" si="2">G53+H53+I53+J53</f>
        <v>280.7</v>
      </c>
      <c r="G53" s="30">
        <v>68.3</v>
      </c>
      <c r="H53" s="30">
        <v>69.2</v>
      </c>
      <c r="I53" s="30">
        <v>70.099999999999994</v>
      </c>
      <c r="J53" s="30">
        <v>73.099999999999994</v>
      </c>
      <c r="K53" s="31"/>
    </row>
    <row r="54" spans="1:11" ht="20.100000000000001" customHeight="1">
      <c r="A54" s="45" t="s">
        <v>76</v>
      </c>
      <c r="B54" s="50" t="s">
        <v>87</v>
      </c>
      <c r="C54" s="29">
        <v>3824.9</v>
      </c>
      <c r="D54" s="29"/>
      <c r="E54" s="29">
        <v>3530.2</v>
      </c>
      <c r="F54" s="60">
        <f t="shared" si="2"/>
        <v>3635</v>
      </c>
      <c r="G54" s="30">
        <v>890</v>
      </c>
      <c r="H54" s="30">
        <v>910</v>
      </c>
      <c r="I54" s="30">
        <v>915</v>
      </c>
      <c r="J54" s="30">
        <v>920</v>
      </c>
      <c r="K54" s="31"/>
    </row>
    <row r="55" spans="1:11" ht="23.25" customHeight="1">
      <c r="A55" s="45" t="s">
        <v>78</v>
      </c>
      <c r="B55" s="50" t="s">
        <v>88</v>
      </c>
      <c r="C55" s="61">
        <v>770.2</v>
      </c>
      <c r="D55" s="61">
        <f>SUM(D56:D61)</f>
        <v>1273.0999999999999</v>
      </c>
      <c r="E55" s="61">
        <v>847.59999999999991</v>
      </c>
      <c r="F55" s="60">
        <f t="shared" si="2"/>
        <v>799.69999999999993</v>
      </c>
      <c r="G55" s="60">
        <v>195.8</v>
      </c>
      <c r="H55" s="60">
        <v>200.2</v>
      </c>
      <c r="I55" s="60">
        <v>201.3</v>
      </c>
      <c r="J55" s="60">
        <v>202.4</v>
      </c>
      <c r="K55" s="31"/>
    </row>
    <row r="56" spans="1:11" ht="20.100000000000001" customHeight="1">
      <c r="A56" s="62" t="s">
        <v>89</v>
      </c>
      <c r="B56" s="63" t="s">
        <v>90</v>
      </c>
      <c r="C56" s="61">
        <v>18</v>
      </c>
      <c r="D56" s="61">
        <v>778.7</v>
      </c>
      <c r="E56" s="61">
        <v>43</v>
      </c>
      <c r="F56" s="60">
        <f t="shared" si="2"/>
        <v>110</v>
      </c>
      <c r="G56" s="60">
        <v>35</v>
      </c>
      <c r="H56" s="60">
        <v>20</v>
      </c>
      <c r="I56" s="60">
        <v>25</v>
      </c>
      <c r="J56" s="60">
        <v>30</v>
      </c>
      <c r="K56" s="31"/>
    </row>
    <row r="57" spans="1:11" ht="20.100000000000001" customHeight="1" thickBot="1">
      <c r="A57" s="64" t="s">
        <v>91</v>
      </c>
      <c r="B57" s="65" t="s">
        <v>92</v>
      </c>
      <c r="C57" s="66">
        <v>85.8</v>
      </c>
      <c r="D57" s="66">
        <v>10</v>
      </c>
      <c r="E57" s="66">
        <v>160.80000000000001</v>
      </c>
      <c r="F57" s="60">
        <f t="shared" si="2"/>
        <v>168.8</v>
      </c>
      <c r="G57" s="67">
        <v>52.2</v>
      </c>
      <c r="H57" s="67">
        <v>37.200000000000003</v>
      </c>
      <c r="I57" s="67">
        <v>32.200000000000003</v>
      </c>
      <c r="J57" s="67">
        <v>47.2</v>
      </c>
      <c r="K57" s="31"/>
    </row>
    <row r="58" spans="1:11" ht="20.100000000000001" customHeight="1" thickBot="1">
      <c r="A58" s="68" t="s">
        <v>91</v>
      </c>
      <c r="B58" s="57" t="s">
        <v>93</v>
      </c>
      <c r="C58" s="44">
        <f>C60+C61+C62+C63+C64</f>
        <v>10646</v>
      </c>
      <c r="D58" s="44">
        <v>329.4</v>
      </c>
      <c r="E58" s="44">
        <f>E60+E61+E62+E63+E64</f>
        <v>12591.6</v>
      </c>
      <c r="F58" s="59">
        <f t="shared" si="2"/>
        <v>13223.9</v>
      </c>
      <c r="G58" s="59">
        <f>G60+G61+G62+G63+G64</f>
        <v>2797.8</v>
      </c>
      <c r="H58" s="59">
        <f>H60+H61+H62+H63+H64</f>
        <v>3392.9</v>
      </c>
      <c r="I58" s="59">
        <f>I60+I61+I62+I63+I64</f>
        <v>3407.8</v>
      </c>
      <c r="J58" s="59">
        <f>J60+J61+J62+J63+J64</f>
        <v>3625.4</v>
      </c>
      <c r="K58" s="22"/>
    </row>
    <row r="59" spans="1:11" ht="20.100000000000001" customHeight="1">
      <c r="A59" s="138" t="s">
        <v>73</v>
      </c>
      <c r="B59" s="139"/>
      <c r="C59" s="139"/>
      <c r="D59" s="139"/>
      <c r="E59" s="139"/>
      <c r="F59" s="139"/>
      <c r="G59" s="139"/>
      <c r="H59" s="139"/>
      <c r="I59" s="139"/>
      <c r="J59" s="140"/>
      <c r="K59" s="31"/>
    </row>
    <row r="60" spans="1:11" ht="20.100000000000001" customHeight="1">
      <c r="A60" s="45" t="s">
        <v>74</v>
      </c>
      <c r="B60" s="63" t="s">
        <v>94</v>
      </c>
      <c r="C60" s="61">
        <v>8386.1</v>
      </c>
      <c r="D60" s="61">
        <v>5</v>
      </c>
      <c r="E60" s="61">
        <v>9730</v>
      </c>
      <c r="F60" s="60">
        <f>G60+H60+I60+J60</f>
        <v>10219.299999999999</v>
      </c>
      <c r="G60" s="60">
        <v>1844.8</v>
      </c>
      <c r="H60" s="60">
        <v>2733.9</v>
      </c>
      <c r="I60" s="60">
        <v>2549.6999999999998</v>
      </c>
      <c r="J60" s="60">
        <v>3090.9</v>
      </c>
      <c r="K60" s="31"/>
    </row>
    <row r="61" spans="1:11" ht="20.100000000000001" customHeight="1">
      <c r="A61" s="45" t="s">
        <v>76</v>
      </c>
      <c r="B61" s="63" t="s">
        <v>95</v>
      </c>
      <c r="C61" s="60">
        <v>129.5</v>
      </c>
      <c r="D61" s="61">
        <v>150</v>
      </c>
      <c r="E61" s="69">
        <v>0</v>
      </c>
      <c r="F61" s="60">
        <f>G61+H61+I61+J61</f>
        <v>0</v>
      </c>
      <c r="G61" s="60">
        <v>0</v>
      </c>
      <c r="H61" s="60">
        <v>0</v>
      </c>
      <c r="I61" s="60">
        <v>0</v>
      </c>
      <c r="J61" s="60">
        <v>0</v>
      </c>
      <c r="K61" s="31"/>
    </row>
    <row r="62" spans="1:11" ht="20.100000000000001" customHeight="1">
      <c r="A62" s="45" t="s">
        <v>78</v>
      </c>
      <c r="B62" s="28" t="s">
        <v>96</v>
      </c>
      <c r="C62" s="60">
        <v>136.5</v>
      </c>
      <c r="D62" s="61">
        <f>SUM(D63:D76,D77)</f>
        <v>288</v>
      </c>
      <c r="E62" s="69">
        <v>0</v>
      </c>
      <c r="F62" s="60">
        <f>G62+H62+I62+J62</f>
        <v>0</v>
      </c>
      <c r="G62" s="60">
        <v>0</v>
      </c>
      <c r="H62" s="60">
        <v>0</v>
      </c>
      <c r="I62" s="60">
        <v>0</v>
      </c>
      <c r="J62" s="60">
        <v>0</v>
      </c>
      <c r="K62" s="31"/>
    </row>
    <row r="63" spans="1:11" ht="20.100000000000001" customHeight="1">
      <c r="A63" s="62" t="s">
        <v>89</v>
      </c>
      <c r="B63" s="37" t="s">
        <v>97</v>
      </c>
      <c r="C63" s="61">
        <v>463.9</v>
      </c>
      <c r="D63" s="61">
        <v>30</v>
      </c>
      <c r="E63" s="61">
        <v>867</v>
      </c>
      <c r="F63" s="60">
        <f>G63+H63+I63+J63</f>
        <v>910.2</v>
      </c>
      <c r="G63" s="60">
        <v>232.8</v>
      </c>
      <c r="H63" s="60">
        <v>225.8</v>
      </c>
      <c r="I63" s="60">
        <v>225.8</v>
      </c>
      <c r="J63" s="60">
        <v>225.8</v>
      </c>
      <c r="K63" s="31"/>
    </row>
    <row r="64" spans="1:11" ht="20.100000000000001" customHeight="1">
      <c r="A64" s="64" t="s">
        <v>91</v>
      </c>
      <c r="B64" s="37" t="s">
        <v>98</v>
      </c>
      <c r="C64" s="61">
        <v>1530</v>
      </c>
      <c r="D64" s="61">
        <v>20</v>
      </c>
      <c r="E64" s="61">
        <v>1994.6</v>
      </c>
      <c r="F64" s="60">
        <f>G64+H64+I64+J64</f>
        <v>2094.4</v>
      </c>
      <c r="G64" s="60">
        <v>720.2</v>
      </c>
      <c r="H64" s="60">
        <v>433.2</v>
      </c>
      <c r="I64" s="60">
        <v>632.29999999999995</v>
      </c>
      <c r="J64" s="60">
        <v>308.7</v>
      </c>
      <c r="K64" s="31"/>
    </row>
    <row r="65" spans="1:13" ht="24.75" customHeight="1" thickBot="1">
      <c r="A65" s="152" t="s">
        <v>99</v>
      </c>
      <c r="B65" s="153"/>
      <c r="C65" s="153"/>
      <c r="D65" s="153"/>
      <c r="E65" s="153"/>
      <c r="F65" s="153"/>
      <c r="G65" s="153"/>
      <c r="H65" s="153"/>
      <c r="I65" s="153"/>
      <c r="J65" s="154"/>
      <c r="K65" s="31"/>
    </row>
    <row r="66" spans="1:13" ht="20.100000000000001" customHeight="1" thickBot="1">
      <c r="A66" s="70" t="s">
        <v>73</v>
      </c>
      <c r="B66" s="57" t="s">
        <v>100</v>
      </c>
      <c r="C66" s="71">
        <f>C67+C68+C69+C70+C71</f>
        <v>37299.799999999996</v>
      </c>
      <c r="D66" s="71"/>
      <c r="E66" s="71">
        <f>E67+E68+E69+E70+E71</f>
        <v>42191.7</v>
      </c>
      <c r="F66" s="59">
        <f t="shared" ref="F66:F72" si="3">G66+H66+I66+J66</f>
        <v>44300.7</v>
      </c>
      <c r="G66" s="59">
        <f>G67+G68+G69+G70+G71</f>
        <v>10339.5</v>
      </c>
      <c r="H66" s="59">
        <f>H67+H68+H69+H70+H71</f>
        <v>11173.7</v>
      </c>
      <c r="I66" s="59">
        <f>I67+I68+I69+I70+I71</f>
        <v>11289</v>
      </c>
      <c r="J66" s="59">
        <f>J67+J68+J69+J70+J71</f>
        <v>11498.500000000002</v>
      </c>
      <c r="K66" s="22"/>
    </row>
    <row r="67" spans="1:13" ht="20.100000000000001" customHeight="1">
      <c r="A67" s="72" t="s">
        <v>74</v>
      </c>
      <c r="B67" s="73" t="s">
        <v>101</v>
      </c>
      <c r="C67" s="74">
        <f>C46+C53+C60</f>
        <v>9708</v>
      </c>
      <c r="D67" s="74">
        <v>80</v>
      </c>
      <c r="E67" s="74">
        <f>E46+E53+E60</f>
        <v>11016.5</v>
      </c>
      <c r="F67" s="75">
        <f t="shared" si="3"/>
        <v>12480.5</v>
      </c>
      <c r="G67" s="75">
        <f>G46+G53+G60</f>
        <v>2271.6</v>
      </c>
      <c r="H67" s="75">
        <f>H46+H53+H60</f>
        <v>3351.8</v>
      </c>
      <c r="I67" s="75">
        <f>I46+I53+I60</f>
        <v>3215.8999999999996</v>
      </c>
      <c r="J67" s="75">
        <f>J46+J53+J60</f>
        <v>3641.2</v>
      </c>
      <c r="K67" s="75">
        <f>K46+K53+K60</f>
        <v>0</v>
      </c>
      <c r="M67" s="76"/>
    </row>
    <row r="68" spans="1:13" ht="20.100000000000001" customHeight="1">
      <c r="A68" s="45" t="s">
        <v>76</v>
      </c>
      <c r="B68" s="37" t="s">
        <v>102</v>
      </c>
      <c r="C68" s="60">
        <f>C47+C54+C61</f>
        <v>20521.400000000001</v>
      </c>
      <c r="D68" s="61"/>
      <c r="E68" s="61">
        <f>E47+E54+E61</f>
        <v>22209.200000000001</v>
      </c>
      <c r="F68" s="60">
        <f t="shared" si="3"/>
        <v>22855</v>
      </c>
      <c r="G68" s="60">
        <f>G61+G54+G47</f>
        <v>5640</v>
      </c>
      <c r="H68" s="60">
        <f>H61+H54+H47</f>
        <v>5680</v>
      </c>
      <c r="I68" s="60">
        <f>I61+I54+I47</f>
        <v>5715</v>
      </c>
      <c r="J68" s="60">
        <f>J61+J54+J47</f>
        <v>5820</v>
      </c>
      <c r="K68" s="31"/>
    </row>
    <row r="69" spans="1:13" ht="20.100000000000001" customHeight="1">
      <c r="A69" s="45" t="s">
        <v>78</v>
      </c>
      <c r="B69" s="37" t="s">
        <v>103</v>
      </c>
      <c r="C69" s="60">
        <f>C48+C55+C62</f>
        <v>4496.2</v>
      </c>
      <c r="D69" s="61"/>
      <c r="E69" s="61">
        <f>E48+E55+E62</f>
        <v>4957</v>
      </c>
      <c r="F69" s="60">
        <f t="shared" si="3"/>
        <v>5028.1000000000004</v>
      </c>
      <c r="G69" s="60">
        <f>G48+G55+G62</f>
        <v>1240.8</v>
      </c>
      <c r="H69" s="60">
        <f>H48+H55+H62</f>
        <v>1249.6000000000001</v>
      </c>
      <c r="I69" s="60">
        <f>I48+I55+I62</f>
        <v>1257.3</v>
      </c>
      <c r="J69" s="60">
        <f>J48+J55+J62</f>
        <v>1280.4000000000001</v>
      </c>
      <c r="K69" s="31"/>
    </row>
    <row r="70" spans="1:13" ht="20.100000000000001" customHeight="1">
      <c r="A70" s="62" t="s">
        <v>89</v>
      </c>
      <c r="B70" s="37" t="s">
        <v>104</v>
      </c>
      <c r="C70" s="61">
        <f>C49+C56+C63</f>
        <v>680.7</v>
      </c>
      <c r="D70" s="61">
        <v>14</v>
      </c>
      <c r="E70" s="61">
        <f>E49+E56+E63</f>
        <v>1139</v>
      </c>
      <c r="F70" s="60">
        <f t="shared" si="3"/>
        <v>1260.8000000000002</v>
      </c>
      <c r="G70" s="60">
        <f>G63+G56+G49</f>
        <v>340.70000000000005</v>
      </c>
      <c r="H70" s="60">
        <f t="shared" ref="H70:J71" si="4">H49+H56+H63</f>
        <v>301.70000000000005</v>
      </c>
      <c r="I70" s="60">
        <f t="shared" si="4"/>
        <v>306.70000000000005</v>
      </c>
      <c r="J70" s="60">
        <f t="shared" si="4"/>
        <v>311.70000000000005</v>
      </c>
      <c r="K70" s="31"/>
    </row>
    <row r="71" spans="1:13" ht="20.100000000000001" customHeight="1" thickBot="1">
      <c r="A71" s="64" t="s">
        <v>91</v>
      </c>
      <c r="B71" s="77" t="s">
        <v>105</v>
      </c>
      <c r="C71" s="66">
        <f>C64+C57+C50</f>
        <v>1893.5</v>
      </c>
      <c r="D71" s="66"/>
      <c r="E71" s="66">
        <f>E64+E57+E50</f>
        <v>2870</v>
      </c>
      <c r="F71" s="67">
        <f t="shared" si="3"/>
        <v>2676.2999999999997</v>
      </c>
      <c r="G71" s="67">
        <f>G50+G57+G64</f>
        <v>846.40000000000009</v>
      </c>
      <c r="H71" s="67">
        <f t="shared" si="4"/>
        <v>590.6</v>
      </c>
      <c r="I71" s="67">
        <f t="shared" si="4"/>
        <v>794.09999999999991</v>
      </c>
      <c r="J71" s="67">
        <f t="shared" si="4"/>
        <v>445.2</v>
      </c>
      <c r="K71" s="31"/>
    </row>
    <row r="72" spans="1:13" ht="21" customHeight="1" thickBot="1">
      <c r="A72" s="78" t="s">
        <v>106</v>
      </c>
      <c r="B72" s="57" t="s">
        <v>107</v>
      </c>
      <c r="C72" s="79">
        <v>0</v>
      </c>
      <c r="D72" s="80"/>
      <c r="E72" s="78">
        <v>0</v>
      </c>
      <c r="F72" s="81">
        <f t="shared" si="3"/>
        <v>0</v>
      </c>
      <c r="G72" s="82">
        <v>0</v>
      </c>
      <c r="H72" s="83">
        <v>0</v>
      </c>
      <c r="I72" s="84">
        <v>0</v>
      </c>
      <c r="J72" s="83">
        <v>0</v>
      </c>
      <c r="K72" s="22"/>
    </row>
    <row r="73" spans="1:13" ht="25.5" customHeight="1" thickBot="1">
      <c r="A73" s="155" t="s">
        <v>108</v>
      </c>
      <c r="B73" s="156"/>
      <c r="C73" s="156"/>
      <c r="D73" s="156"/>
      <c r="E73" s="156"/>
      <c r="F73" s="156"/>
      <c r="G73" s="156"/>
      <c r="H73" s="156"/>
      <c r="I73" s="156"/>
      <c r="J73" s="157"/>
      <c r="K73" s="31"/>
    </row>
    <row r="74" spans="1:13" ht="20.100000000000001" customHeight="1" thickBot="1">
      <c r="A74" s="85" t="s">
        <v>109</v>
      </c>
      <c r="B74" s="86" t="s">
        <v>110</v>
      </c>
      <c r="C74" s="87">
        <f>C75</f>
        <v>463.9</v>
      </c>
      <c r="D74" s="87"/>
      <c r="E74" s="87">
        <f t="shared" ref="E74:J74" si="5">E75</f>
        <v>867</v>
      </c>
      <c r="F74" s="88">
        <f t="shared" si="5"/>
        <v>910.2</v>
      </c>
      <c r="G74" s="88">
        <f t="shared" si="5"/>
        <v>232.8</v>
      </c>
      <c r="H74" s="88">
        <f t="shared" si="5"/>
        <v>225.8</v>
      </c>
      <c r="I74" s="88">
        <f t="shared" si="5"/>
        <v>225.8</v>
      </c>
      <c r="J74" s="89">
        <f t="shared" si="5"/>
        <v>225.8</v>
      </c>
      <c r="K74" s="22"/>
    </row>
    <row r="75" spans="1:13" ht="41.25" customHeight="1">
      <c r="A75" s="45" t="s">
        <v>111</v>
      </c>
      <c r="B75" s="25" t="s">
        <v>112</v>
      </c>
      <c r="C75" s="26">
        <v>463.9</v>
      </c>
      <c r="D75" s="26">
        <v>88</v>
      </c>
      <c r="E75" s="26">
        <v>867</v>
      </c>
      <c r="F75" s="75">
        <f>G75+H75+I75+J75</f>
        <v>910.2</v>
      </c>
      <c r="G75" s="90">
        <v>232.8</v>
      </c>
      <c r="H75" s="90">
        <v>225.8</v>
      </c>
      <c r="I75" s="90">
        <v>225.8</v>
      </c>
      <c r="J75" s="90">
        <v>225.8</v>
      </c>
      <c r="K75" s="31"/>
    </row>
    <row r="76" spans="1:13" ht="20.100000000000001" customHeight="1">
      <c r="A76" s="91" t="s">
        <v>113</v>
      </c>
      <c r="B76" s="92" t="s">
        <v>114</v>
      </c>
      <c r="C76" s="38">
        <f>C77+C79</f>
        <v>1134.5999999999999</v>
      </c>
      <c r="D76" s="38">
        <v>12</v>
      </c>
      <c r="E76" s="93">
        <f>E77+E79</f>
        <v>650</v>
      </c>
      <c r="F76" s="94">
        <f>G76+H76+I76+J76</f>
        <v>700</v>
      </c>
      <c r="G76" s="93">
        <f>G77</f>
        <v>150</v>
      </c>
      <c r="H76" s="93">
        <f>H77</f>
        <v>200</v>
      </c>
      <c r="I76" s="93">
        <f>I77</f>
        <v>200</v>
      </c>
      <c r="J76" s="93">
        <f>J77</f>
        <v>150</v>
      </c>
      <c r="K76" s="31"/>
    </row>
    <row r="77" spans="1:13" ht="20.100000000000001" customHeight="1">
      <c r="A77" s="45" t="s">
        <v>115</v>
      </c>
      <c r="B77" s="28" t="s">
        <v>116</v>
      </c>
      <c r="C77" s="29">
        <v>1134.5999999999999</v>
      </c>
      <c r="D77" s="29">
        <v>44</v>
      </c>
      <c r="E77" s="30">
        <v>650</v>
      </c>
      <c r="F77" s="60">
        <f>G77+H77+I77+J77</f>
        <v>700</v>
      </c>
      <c r="G77" s="30">
        <v>150</v>
      </c>
      <c r="H77" s="30">
        <v>200</v>
      </c>
      <c r="I77" s="30">
        <v>200</v>
      </c>
      <c r="J77" s="30">
        <v>150</v>
      </c>
      <c r="K77" s="31"/>
    </row>
    <row r="78" spans="1:13" ht="20.100000000000001" customHeight="1">
      <c r="A78" s="45" t="s">
        <v>117</v>
      </c>
      <c r="B78" s="28" t="s">
        <v>118</v>
      </c>
      <c r="C78" s="29"/>
      <c r="D78" s="29"/>
      <c r="E78" s="30"/>
      <c r="F78" s="60">
        <v>0</v>
      </c>
      <c r="G78" s="30"/>
      <c r="H78" s="30"/>
      <c r="I78" s="30"/>
      <c r="J78" s="30"/>
      <c r="K78" s="31"/>
    </row>
    <row r="79" spans="1:13" ht="20.100000000000001" customHeight="1">
      <c r="A79" s="45" t="s">
        <v>119</v>
      </c>
      <c r="B79" s="50" t="s">
        <v>120</v>
      </c>
      <c r="C79" s="29"/>
      <c r="D79" s="29">
        <f>SUM(D81:D86)</f>
        <v>1886.8000000000002</v>
      </c>
      <c r="E79" s="30"/>
      <c r="F79" s="60">
        <f>G79+H79+I79+J79</f>
        <v>0</v>
      </c>
      <c r="G79" s="30">
        <v>0</v>
      </c>
      <c r="H79" s="30">
        <v>0</v>
      </c>
      <c r="I79" s="30">
        <v>0</v>
      </c>
      <c r="J79" s="30">
        <v>0</v>
      </c>
      <c r="K79" s="31"/>
    </row>
    <row r="80" spans="1:13" ht="20.100000000000001" customHeight="1">
      <c r="A80" s="45" t="s">
        <v>117</v>
      </c>
      <c r="B80" s="50" t="s">
        <v>121</v>
      </c>
      <c r="C80" s="29"/>
      <c r="D80" s="29"/>
      <c r="E80" s="30"/>
      <c r="F80" s="69">
        <v>0</v>
      </c>
      <c r="G80" s="29"/>
      <c r="H80" s="29"/>
      <c r="I80" s="29"/>
      <c r="J80" s="29"/>
      <c r="K80" s="31"/>
    </row>
    <row r="81" spans="1:11" ht="24.75" customHeight="1">
      <c r="A81" s="95" t="s">
        <v>122</v>
      </c>
      <c r="B81" s="96" t="s">
        <v>123</v>
      </c>
      <c r="C81" s="97">
        <f>C35+C74</f>
        <v>35672</v>
      </c>
      <c r="D81" s="97">
        <v>778.7</v>
      </c>
      <c r="E81" s="97">
        <f>E35+E74</f>
        <v>42191.7</v>
      </c>
      <c r="F81" s="98">
        <f>G81+H81+I81+J81</f>
        <v>44300.7</v>
      </c>
      <c r="G81" s="98">
        <f>G74+G35</f>
        <v>10339.5</v>
      </c>
      <c r="H81" s="98">
        <f>H74+H35</f>
        <v>11173.7</v>
      </c>
      <c r="I81" s="98">
        <f>I74+I35</f>
        <v>11289</v>
      </c>
      <c r="J81" s="98">
        <f>J74+J35</f>
        <v>11498.5</v>
      </c>
      <c r="K81" s="98">
        <f>K74+K35</f>
        <v>0</v>
      </c>
    </row>
    <row r="82" spans="1:11" ht="23.25" customHeight="1">
      <c r="A82" s="99" t="s">
        <v>124</v>
      </c>
      <c r="B82" s="100" t="s">
        <v>125</v>
      </c>
      <c r="C82" s="101">
        <f>C66</f>
        <v>37299.799999999996</v>
      </c>
      <c r="D82" s="101">
        <v>10</v>
      </c>
      <c r="E82" s="101">
        <f t="shared" ref="E82:J82" si="6">E66</f>
        <v>42191.7</v>
      </c>
      <c r="F82" s="102">
        <f t="shared" si="6"/>
        <v>44300.7</v>
      </c>
      <c r="G82" s="102">
        <f>G66</f>
        <v>10339.5</v>
      </c>
      <c r="H82" s="102">
        <f t="shared" si="6"/>
        <v>11173.7</v>
      </c>
      <c r="I82" s="102">
        <f t="shared" si="6"/>
        <v>11289</v>
      </c>
      <c r="J82" s="102">
        <f t="shared" si="6"/>
        <v>11498.500000000002</v>
      </c>
      <c r="K82" s="31"/>
    </row>
    <row r="83" spans="1:11" ht="23.25" customHeight="1">
      <c r="A83" s="103" t="s">
        <v>126</v>
      </c>
      <c r="B83" s="158"/>
      <c r="C83" s="159"/>
      <c r="D83" s="159"/>
      <c r="E83" s="159"/>
      <c r="F83" s="159"/>
      <c r="G83" s="159"/>
      <c r="H83" s="159"/>
      <c r="I83" s="159"/>
      <c r="J83" s="160"/>
      <c r="K83" s="31"/>
    </row>
    <row r="84" spans="1:11" ht="23.25" customHeight="1">
      <c r="A84" s="103" t="s">
        <v>127</v>
      </c>
      <c r="B84" s="104" t="s">
        <v>128</v>
      </c>
      <c r="C84" s="105">
        <f t="shared" ref="C84:J84" si="7">C81-C82</f>
        <v>-1627.7999999999956</v>
      </c>
      <c r="D84" s="105">
        <f t="shared" si="7"/>
        <v>768.7</v>
      </c>
      <c r="E84" s="105">
        <f t="shared" si="7"/>
        <v>0</v>
      </c>
      <c r="F84" s="106">
        <f>F81-F82</f>
        <v>0</v>
      </c>
      <c r="G84" s="106">
        <f t="shared" si="7"/>
        <v>0</v>
      </c>
      <c r="H84" s="106">
        <f t="shared" si="7"/>
        <v>0</v>
      </c>
      <c r="I84" s="106">
        <f t="shared" si="7"/>
        <v>0</v>
      </c>
      <c r="J84" s="106">
        <f t="shared" si="7"/>
        <v>0</v>
      </c>
      <c r="K84" s="31"/>
    </row>
    <row r="85" spans="1:11" ht="23.25" customHeight="1">
      <c r="A85" s="103" t="s">
        <v>129</v>
      </c>
      <c r="B85" s="104" t="s">
        <v>130</v>
      </c>
      <c r="C85" s="105"/>
      <c r="D85" s="105"/>
      <c r="E85" s="105">
        <v>0</v>
      </c>
      <c r="F85" s="106">
        <v>0</v>
      </c>
      <c r="G85" s="106">
        <v>0</v>
      </c>
      <c r="H85" s="106">
        <v>0</v>
      </c>
      <c r="I85" s="106">
        <v>0</v>
      </c>
      <c r="J85" s="106">
        <v>0</v>
      </c>
      <c r="K85" s="31"/>
    </row>
    <row r="86" spans="1:11" ht="24.75" customHeight="1">
      <c r="A86" s="107" t="s">
        <v>131</v>
      </c>
      <c r="B86" s="108"/>
      <c r="C86" s="109"/>
      <c r="D86" s="109">
        <v>329.4</v>
      </c>
      <c r="E86" s="109"/>
      <c r="F86" s="109"/>
      <c r="G86" s="109"/>
      <c r="H86" s="109"/>
      <c r="I86" s="109"/>
      <c r="J86" s="109"/>
      <c r="K86" s="31"/>
    </row>
    <row r="87" spans="1:11" ht="19.5" customHeight="1">
      <c r="A87" s="45" t="s">
        <v>132</v>
      </c>
      <c r="B87" s="28" t="s">
        <v>133</v>
      </c>
      <c r="C87" s="30">
        <v>147.5</v>
      </c>
      <c r="D87" s="110"/>
      <c r="E87" s="111">
        <v>126.25</v>
      </c>
      <c r="F87" s="112">
        <v>129.75</v>
      </c>
      <c r="G87" s="112">
        <v>130.5</v>
      </c>
      <c r="H87" s="112">
        <v>130.5</v>
      </c>
      <c r="I87" s="112">
        <v>130.5</v>
      </c>
      <c r="J87" s="112">
        <v>130.5</v>
      </c>
      <c r="K87" s="113"/>
    </row>
    <row r="88" spans="1:11" ht="19.5" customHeight="1">
      <c r="A88" s="45" t="s">
        <v>134</v>
      </c>
      <c r="B88" s="114">
        <v>150</v>
      </c>
      <c r="C88" s="30">
        <v>9051.7999999999993</v>
      </c>
      <c r="D88" s="110"/>
      <c r="E88" s="111">
        <v>9100</v>
      </c>
      <c r="F88" s="111">
        <v>9300</v>
      </c>
      <c r="G88" s="111">
        <v>9100</v>
      </c>
      <c r="H88" s="111">
        <v>9250</v>
      </c>
      <c r="I88" s="111">
        <v>9400</v>
      </c>
      <c r="J88" s="111">
        <v>9550</v>
      </c>
      <c r="K88" s="113"/>
    </row>
    <row r="89" spans="1:11" ht="19.5" customHeight="1">
      <c r="A89" s="45" t="s">
        <v>135</v>
      </c>
      <c r="B89" s="114">
        <v>160</v>
      </c>
      <c r="C89" s="111"/>
      <c r="D89" s="110"/>
      <c r="E89" s="111"/>
      <c r="F89" s="111">
        <f>G89+H89+I89+J89</f>
        <v>0</v>
      </c>
      <c r="G89" s="111">
        <v>0</v>
      </c>
      <c r="H89" s="111">
        <v>0</v>
      </c>
      <c r="I89" s="111">
        <v>0</v>
      </c>
      <c r="J89" s="111">
        <v>0</v>
      </c>
      <c r="K89" s="113"/>
    </row>
    <row r="90" spans="1:11" ht="19.5" customHeight="1">
      <c r="A90" s="45" t="s">
        <v>136</v>
      </c>
      <c r="B90" s="114">
        <v>170</v>
      </c>
      <c r="C90" s="111"/>
      <c r="D90" s="110"/>
      <c r="E90" s="111"/>
      <c r="F90" s="111">
        <f>G90+H90+I90+J90</f>
        <v>0</v>
      </c>
      <c r="G90" s="111">
        <v>0</v>
      </c>
      <c r="H90" s="111">
        <v>0</v>
      </c>
      <c r="I90" s="111">
        <v>0</v>
      </c>
      <c r="J90" s="111">
        <v>0</v>
      </c>
      <c r="K90" s="113"/>
    </row>
    <row r="91" spans="1:11" ht="19.5" customHeight="1">
      <c r="A91" s="115"/>
      <c r="B91" s="116"/>
      <c r="C91" s="117"/>
      <c r="D91" s="117"/>
      <c r="E91" s="117"/>
      <c r="F91" s="117"/>
      <c r="G91" s="117"/>
      <c r="H91" s="117"/>
      <c r="I91" s="117"/>
      <c r="J91" s="117"/>
      <c r="K91" s="113"/>
    </row>
    <row r="92" spans="1:11" ht="19.5" customHeight="1">
      <c r="A92" s="115"/>
      <c r="C92" s="118"/>
      <c r="D92" s="119"/>
      <c r="E92" s="119"/>
      <c r="F92" s="119"/>
      <c r="G92" s="119"/>
      <c r="H92" s="119"/>
      <c r="I92" s="119"/>
      <c r="J92" s="119"/>
    </row>
    <row r="93" spans="1:11" ht="16.5" customHeight="1">
      <c r="A93" s="120" t="s">
        <v>137</v>
      </c>
      <c r="B93" s="116"/>
      <c r="C93" s="161" t="s">
        <v>138</v>
      </c>
      <c r="D93" s="161"/>
      <c r="E93" s="161"/>
      <c r="F93" s="161"/>
      <c r="G93" s="121"/>
      <c r="H93" s="162" t="s">
        <v>139</v>
      </c>
      <c r="I93" s="162"/>
      <c r="J93" s="162"/>
    </row>
    <row r="94" spans="1:11" ht="20.100000000000001" customHeight="1">
      <c r="A94" s="122" t="s">
        <v>140</v>
      </c>
      <c r="B94" s="1"/>
      <c r="C94" s="150" t="s">
        <v>141</v>
      </c>
      <c r="D94" s="150"/>
      <c r="E94" s="150"/>
      <c r="F94" s="150"/>
      <c r="G94" s="122"/>
      <c r="H94" s="151" t="s">
        <v>142</v>
      </c>
      <c r="I94" s="151"/>
      <c r="J94" s="151"/>
    </row>
    <row r="95" spans="1:11" ht="20.100000000000001" customHeight="1">
      <c r="A95" s="123" t="s">
        <v>143</v>
      </c>
      <c r="B95" s="1"/>
      <c r="C95" s="122"/>
      <c r="D95" s="122"/>
      <c r="E95" s="122"/>
      <c r="F95" s="122"/>
      <c r="G95" s="122"/>
      <c r="H95" s="124"/>
      <c r="I95" s="125" t="s">
        <v>144</v>
      </c>
      <c r="J95" s="124"/>
    </row>
    <row r="96" spans="1:11" ht="20.100000000000001" customHeight="1">
      <c r="A96" s="163" t="s">
        <v>146</v>
      </c>
      <c r="B96" s="1"/>
      <c r="C96" s="127"/>
      <c r="D96" s="127"/>
      <c r="E96" s="127"/>
      <c r="F96" s="127"/>
      <c r="G96" s="127"/>
      <c r="H96" s="125" t="s">
        <v>147</v>
      </c>
      <c r="I96" s="125" t="s">
        <v>148</v>
      </c>
      <c r="J96" s="124"/>
    </row>
    <row r="97" spans="1:10" ht="20.100000000000001" customHeight="1">
      <c r="A97" s="122"/>
      <c r="B97" s="1"/>
      <c r="C97" s="150"/>
      <c r="D97" s="150"/>
      <c r="E97" s="150"/>
      <c r="F97" s="150"/>
      <c r="G97" s="122"/>
      <c r="H97" s="151"/>
      <c r="I97" s="151"/>
      <c r="J97" s="151"/>
    </row>
    <row r="98" spans="1:10" ht="20.100000000000001" customHeight="1">
      <c r="A98" s="127"/>
      <c r="B98" s="1"/>
      <c r="C98" s="127"/>
      <c r="D98" s="127"/>
      <c r="E98" s="127"/>
      <c r="F98" s="127"/>
      <c r="G98" s="127"/>
      <c r="H98" s="128"/>
      <c r="I98" s="128"/>
      <c r="J98" s="128"/>
    </row>
    <row r="99" spans="1:10" ht="20.100000000000001" customHeight="1">
      <c r="A99" s="115"/>
      <c r="C99" s="118"/>
      <c r="D99" s="119"/>
      <c r="E99" s="119"/>
      <c r="F99" s="119"/>
      <c r="G99" s="119"/>
      <c r="H99" s="119"/>
      <c r="I99" s="119"/>
      <c r="J99" s="119"/>
    </row>
    <row r="100" spans="1:10" ht="20.100000000000001" customHeight="1">
      <c r="A100" s="115"/>
      <c r="C100" s="118"/>
      <c r="D100" s="119"/>
      <c r="E100" s="119"/>
      <c r="F100" s="119"/>
      <c r="G100" s="119"/>
      <c r="H100" s="119"/>
      <c r="I100" s="119"/>
      <c r="J100" s="119"/>
    </row>
    <row r="101" spans="1:10">
      <c r="A101" s="115"/>
      <c r="C101" s="118"/>
      <c r="D101" s="119"/>
      <c r="E101" s="119"/>
      <c r="F101" s="119"/>
      <c r="G101" s="119"/>
      <c r="H101" s="119"/>
      <c r="I101" s="119"/>
      <c r="J101" s="119"/>
    </row>
    <row r="102" spans="1:10">
      <c r="A102" s="115"/>
      <c r="C102" s="118"/>
      <c r="D102" s="119"/>
      <c r="E102" s="119"/>
      <c r="F102" s="119"/>
      <c r="G102" s="119"/>
      <c r="H102" s="119"/>
      <c r="I102" s="119"/>
      <c r="J102" s="119"/>
    </row>
    <row r="103" spans="1:10">
      <c r="A103" s="115"/>
      <c r="C103" s="118"/>
      <c r="D103" s="119"/>
      <c r="E103" s="119"/>
      <c r="F103" s="119"/>
      <c r="G103" s="119"/>
      <c r="H103" s="119"/>
      <c r="I103" s="119"/>
      <c r="J103" s="119"/>
    </row>
    <row r="104" spans="1:10">
      <c r="A104" s="115"/>
      <c r="C104" s="118"/>
      <c r="D104" s="119"/>
      <c r="E104" s="119"/>
      <c r="F104" s="119"/>
      <c r="G104" s="119"/>
      <c r="H104" s="119"/>
      <c r="I104" s="119"/>
      <c r="J104" s="119"/>
    </row>
    <row r="105" spans="1:10">
      <c r="A105" s="115"/>
      <c r="C105" s="118"/>
      <c r="D105" s="119"/>
      <c r="E105" s="119"/>
      <c r="F105" s="119"/>
      <c r="G105" s="119"/>
      <c r="H105" s="119"/>
      <c r="I105" s="119"/>
      <c r="J105" s="119"/>
    </row>
    <row r="106" spans="1:10">
      <c r="A106" s="115"/>
      <c r="C106" s="118"/>
      <c r="D106" s="119"/>
      <c r="E106" s="119"/>
      <c r="F106" s="119"/>
      <c r="G106" s="119"/>
      <c r="H106" s="119"/>
      <c r="I106" s="119"/>
      <c r="J106" s="119"/>
    </row>
    <row r="107" spans="1:10">
      <c r="A107" s="115"/>
      <c r="C107" s="118"/>
      <c r="D107" s="119"/>
      <c r="E107" s="119"/>
      <c r="F107" s="119"/>
      <c r="G107" s="119"/>
      <c r="H107" s="119"/>
      <c r="I107" s="119"/>
      <c r="J107" s="119"/>
    </row>
    <row r="108" spans="1:10">
      <c r="A108" s="115"/>
      <c r="C108" s="118"/>
      <c r="D108" s="119"/>
      <c r="E108" s="119"/>
      <c r="F108" s="119"/>
      <c r="G108" s="119"/>
      <c r="H108" s="119"/>
      <c r="I108" s="119"/>
      <c r="J108" s="119"/>
    </row>
    <row r="109" spans="1:10">
      <c r="A109" s="115"/>
      <c r="C109" s="118"/>
      <c r="D109" s="119"/>
      <c r="E109" s="119"/>
      <c r="F109" s="119"/>
      <c r="G109" s="119"/>
      <c r="H109" s="119"/>
      <c r="I109" s="119"/>
      <c r="J109" s="119"/>
    </row>
    <row r="110" spans="1:10">
      <c r="A110" s="115"/>
      <c r="C110" s="118"/>
      <c r="D110" s="119"/>
      <c r="E110" s="119"/>
      <c r="F110" s="119"/>
      <c r="G110" s="119"/>
      <c r="H110" s="119"/>
      <c r="I110" s="119"/>
      <c r="J110" s="119"/>
    </row>
    <row r="111" spans="1:10">
      <c r="A111" s="115"/>
      <c r="C111" s="118"/>
      <c r="D111" s="119"/>
      <c r="E111" s="119"/>
      <c r="F111" s="119"/>
      <c r="G111" s="119"/>
      <c r="H111" s="119"/>
      <c r="I111" s="119"/>
      <c r="J111" s="119"/>
    </row>
    <row r="112" spans="1:10">
      <c r="A112" s="115"/>
      <c r="C112" s="118"/>
      <c r="D112" s="119"/>
      <c r="E112" s="119"/>
      <c r="F112" s="119"/>
      <c r="G112" s="119"/>
      <c r="H112" s="119"/>
      <c r="I112" s="119"/>
      <c r="J112" s="119"/>
    </row>
    <row r="113" spans="1:10">
      <c r="A113" s="115"/>
      <c r="C113" s="118"/>
      <c r="D113" s="119"/>
      <c r="E113" s="119"/>
      <c r="F113" s="119"/>
      <c r="G113" s="119"/>
      <c r="H113" s="119"/>
      <c r="I113" s="119"/>
      <c r="J113" s="119"/>
    </row>
    <row r="114" spans="1:10">
      <c r="A114" s="115"/>
      <c r="C114" s="118"/>
      <c r="D114" s="119"/>
      <c r="E114" s="119"/>
      <c r="F114" s="119"/>
      <c r="G114" s="119"/>
      <c r="H114" s="119"/>
      <c r="I114" s="119"/>
      <c r="J114" s="119"/>
    </row>
    <row r="115" spans="1:10">
      <c r="A115" s="115"/>
      <c r="C115" s="118"/>
      <c r="D115" s="119"/>
      <c r="E115" s="119"/>
      <c r="F115" s="119"/>
      <c r="G115" s="119"/>
      <c r="H115" s="119"/>
      <c r="I115" s="119"/>
      <c r="J115" s="119"/>
    </row>
    <row r="116" spans="1:10">
      <c r="A116" s="115"/>
      <c r="C116" s="118"/>
      <c r="D116" s="119"/>
      <c r="E116" s="119"/>
      <c r="F116" s="119"/>
      <c r="G116" s="119"/>
      <c r="H116" s="119"/>
      <c r="I116" s="119"/>
      <c r="J116" s="119"/>
    </row>
    <row r="117" spans="1:10">
      <c r="A117" s="115"/>
      <c r="C117" s="118"/>
      <c r="D117" s="119"/>
      <c r="E117" s="119"/>
      <c r="F117" s="119"/>
      <c r="G117" s="119"/>
      <c r="H117" s="119"/>
      <c r="I117" s="119"/>
      <c r="J117" s="119"/>
    </row>
    <row r="118" spans="1:10">
      <c r="A118" s="115"/>
      <c r="C118" s="118"/>
      <c r="D118" s="119"/>
      <c r="E118" s="119"/>
      <c r="F118" s="119"/>
      <c r="G118" s="119"/>
      <c r="H118" s="119"/>
      <c r="I118" s="119"/>
      <c r="J118" s="119"/>
    </row>
    <row r="119" spans="1:10">
      <c r="A119" s="115"/>
      <c r="C119" s="118"/>
      <c r="D119" s="119"/>
      <c r="E119" s="119"/>
      <c r="F119" s="119"/>
      <c r="G119" s="119"/>
      <c r="H119" s="119"/>
      <c r="I119" s="119"/>
      <c r="J119" s="119"/>
    </row>
    <row r="120" spans="1:10">
      <c r="A120" s="115"/>
      <c r="C120" s="118"/>
      <c r="D120" s="119"/>
      <c r="E120" s="119"/>
      <c r="F120" s="119"/>
      <c r="G120" s="119"/>
      <c r="H120" s="119"/>
      <c r="I120" s="119"/>
      <c r="J120" s="119"/>
    </row>
    <row r="121" spans="1:10">
      <c r="A121" s="115"/>
      <c r="C121" s="118"/>
      <c r="D121" s="119"/>
      <c r="E121" s="119"/>
      <c r="F121" s="119"/>
      <c r="G121" s="119"/>
      <c r="H121" s="119"/>
      <c r="I121" s="119"/>
      <c r="J121" s="119"/>
    </row>
    <row r="122" spans="1:10">
      <c r="A122" s="115"/>
      <c r="C122" s="118"/>
      <c r="D122" s="119"/>
      <c r="E122" s="119"/>
      <c r="F122" s="119"/>
      <c r="G122" s="119"/>
      <c r="H122" s="119"/>
      <c r="I122" s="119"/>
      <c r="J122" s="119"/>
    </row>
    <row r="123" spans="1:10">
      <c r="A123" s="115"/>
      <c r="C123" s="118"/>
      <c r="D123" s="119"/>
      <c r="E123" s="119"/>
      <c r="F123" s="119"/>
      <c r="G123" s="119"/>
      <c r="H123" s="119"/>
      <c r="I123" s="119"/>
      <c r="J123" s="119"/>
    </row>
    <row r="124" spans="1:10">
      <c r="A124" s="115"/>
      <c r="C124" s="118"/>
      <c r="D124" s="119"/>
      <c r="E124" s="119"/>
      <c r="F124" s="119"/>
      <c r="G124" s="119"/>
      <c r="H124" s="119"/>
      <c r="I124" s="119"/>
      <c r="J124" s="119"/>
    </row>
    <row r="125" spans="1:10">
      <c r="A125" s="115"/>
      <c r="C125" s="118"/>
      <c r="D125" s="119"/>
      <c r="E125" s="119"/>
      <c r="F125" s="119"/>
      <c r="G125" s="119"/>
      <c r="H125" s="119"/>
      <c r="I125" s="119"/>
      <c r="J125" s="119"/>
    </row>
    <row r="126" spans="1:10">
      <c r="A126" s="115"/>
      <c r="C126" s="118"/>
      <c r="D126" s="119"/>
      <c r="E126" s="119"/>
      <c r="F126" s="119"/>
      <c r="G126" s="119"/>
      <c r="H126" s="119"/>
      <c r="I126" s="119"/>
      <c r="J126" s="119"/>
    </row>
    <row r="127" spans="1:10">
      <c r="A127" s="115"/>
      <c r="C127" s="118"/>
      <c r="D127" s="119"/>
      <c r="E127" s="119"/>
      <c r="F127" s="119"/>
      <c r="G127" s="119"/>
      <c r="H127" s="119"/>
      <c r="I127" s="119"/>
      <c r="J127" s="119"/>
    </row>
    <row r="128" spans="1:10">
      <c r="A128" s="115"/>
      <c r="C128" s="118"/>
      <c r="D128" s="119"/>
      <c r="E128" s="119"/>
      <c r="F128" s="119"/>
      <c r="G128" s="119"/>
      <c r="H128" s="119"/>
      <c r="I128" s="119"/>
      <c r="J128" s="119"/>
    </row>
    <row r="129" spans="1:10">
      <c r="A129" s="115"/>
      <c r="C129" s="118"/>
      <c r="D129" s="119"/>
      <c r="E129" s="119"/>
      <c r="F129" s="119"/>
      <c r="G129" s="119"/>
      <c r="H129" s="119"/>
      <c r="I129" s="119"/>
      <c r="J129" s="119"/>
    </row>
    <row r="130" spans="1:10">
      <c r="A130" s="115"/>
      <c r="C130" s="118"/>
      <c r="D130" s="119"/>
      <c r="E130" s="119"/>
      <c r="F130" s="119"/>
      <c r="G130" s="119"/>
      <c r="H130" s="119"/>
      <c r="I130" s="119"/>
      <c r="J130" s="119"/>
    </row>
    <row r="131" spans="1:10">
      <c r="A131" s="115"/>
      <c r="C131" s="118"/>
      <c r="D131" s="119"/>
      <c r="E131" s="119"/>
      <c r="F131" s="119"/>
      <c r="G131" s="119"/>
      <c r="H131" s="119"/>
      <c r="I131" s="119"/>
      <c r="J131" s="119"/>
    </row>
    <row r="132" spans="1:10">
      <c r="A132" s="115"/>
      <c r="C132" s="118"/>
      <c r="D132" s="119"/>
      <c r="E132" s="119"/>
      <c r="F132" s="119"/>
      <c r="G132" s="119"/>
      <c r="H132" s="119"/>
      <c r="I132" s="119"/>
      <c r="J132" s="119"/>
    </row>
    <row r="133" spans="1:10">
      <c r="A133" s="115"/>
      <c r="C133" s="118"/>
      <c r="D133" s="119"/>
      <c r="E133" s="119"/>
      <c r="F133" s="119"/>
      <c r="G133" s="119"/>
      <c r="H133" s="119"/>
      <c r="I133" s="119"/>
      <c r="J133" s="119"/>
    </row>
    <row r="134" spans="1:10">
      <c r="A134" s="115"/>
      <c r="C134" s="118"/>
      <c r="D134" s="119"/>
      <c r="E134" s="119"/>
      <c r="F134" s="119"/>
      <c r="G134" s="119"/>
      <c r="H134" s="119"/>
      <c r="I134" s="119"/>
      <c r="J134" s="119"/>
    </row>
    <row r="135" spans="1:10">
      <c r="A135" s="115"/>
      <c r="C135" s="118"/>
      <c r="D135" s="119"/>
      <c r="E135" s="119"/>
      <c r="F135" s="119"/>
      <c r="G135" s="119"/>
      <c r="H135" s="119"/>
      <c r="I135" s="119"/>
      <c r="J135" s="119"/>
    </row>
    <row r="136" spans="1:10">
      <c r="A136" s="115"/>
      <c r="C136" s="118"/>
      <c r="D136" s="119"/>
      <c r="E136" s="119"/>
      <c r="F136" s="119"/>
      <c r="G136" s="119"/>
      <c r="H136" s="119"/>
      <c r="I136" s="119"/>
      <c r="J136" s="119"/>
    </row>
    <row r="137" spans="1:10">
      <c r="A137" s="115"/>
      <c r="C137" s="118"/>
      <c r="D137" s="119"/>
      <c r="E137" s="119"/>
      <c r="F137" s="119"/>
      <c r="G137" s="119"/>
      <c r="H137" s="119"/>
      <c r="I137" s="119"/>
      <c r="J137" s="119"/>
    </row>
    <row r="138" spans="1:10">
      <c r="A138" s="115"/>
      <c r="C138" s="118"/>
      <c r="D138" s="119"/>
      <c r="E138" s="119"/>
      <c r="F138" s="119"/>
      <c r="G138" s="119"/>
      <c r="H138" s="119"/>
      <c r="I138" s="119"/>
      <c r="J138" s="119"/>
    </row>
    <row r="139" spans="1:10">
      <c r="A139" s="115"/>
      <c r="C139" s="118"/>
      <c r="D139" s="119"/>
      <c r="E139" s="119"/>
      <c r="F139" s="119"/>
      <c r="G139" s="119"/>
      <c r="H139" s="119"/>
      <c r="I139" s="119"/>
      <c r="J139" s="119"/>
    </row>
    <row r="140" spans="1:10">
      <c r="A140" s="126"/>
    </row>
    <row r="141" spans="1:10">
      <c r="A141" s="126"/>
    </row>
    <row r="142" spans="1:10">
      <c r="A142" s="126"/>
    </row>
    <row r="143" spans="1:10">
      <c r="A143" s="126"/>
    </row>
    <row r="144" spans="1:10">
      <c r="A144" s="126"/>
    </row>
    <row r="145" spans="1:1">
      <c r="A145" s="126"/>
    </row>
    <row r="146" spans="1:1">
      <c r="A146" s="126"/>
    </row>
    <row r="147" spans="1:1">
      <c r="A147" s="126"/>
    </row>
    <row r="148" spans="1:1">
      <c r="A148" s="126"/>
    </row>
    <row r="149" spans="1:1">
      <c r="A149" s="126"/>
    </row>
    <row r="150" spans="1:1">
      <c r="A150" s="126"/>
    </row>
    <row r="151" spans="1:1">
      <c r="A151" s="126"/>
    </row>
    <row r="152" spans="1:1">
      <c r="A152" s="126"/>
    </row>
    <row r="153" spans="1:1">
      <c r="A153" s="126"/>
    </row>
    <row r="154" spans="1:1">
      <c r="A154" s="126"/>
    </row>
    <row r="155" spans="1:1">
      <c r="A155" s="126"/>
    </row>
    <row r="156" spans="1:1">
      <c r="A156" s="126"/>
    </row>
    <row r="157" spans="1:1">
      <c r="A157" s="126"/>
    </row>
    <row r="158" spans="1:1">
      <c r="A158" s="126"/>
    </row>
    <row r="159" spans="1:1">
      <c r="A159" s="126"/>
    </row>
    <row r="160" spans="1:1">
      <c r="A160" s="126"/>
    </row>
    <row r="161" spans="1:1">
      <c r="A161" s="126"/>
    </row>
    <row r="162" spans="1:1">
      <c r="A162" s="126"/>
    </row>
    <row r="163" spans="1:1">
      <c r="A163" s="126"/>
    </row>
    <row r="164" spans="1:1">
      <c r="A164" s="126"/>
    </row>
    <row r="165" spans="1:1">
      <c r="A165" s="126"/>
    </row>
    <row r="166" spans="1:1">
      <c r="A166" s="126"/>
    </row>
    <row r="167" spans="1:1">
      <c r="A167" s="126"/>
    </row>
    <row r="168" spans="1:1">
      <c r="A168" s="126"/>
    </row>
    <row r="169" spans="1:1">
      <c r="A169" s="126"/>
    </row>
    <row r="170" spans="1:1">
      <c r="A170" s="126"/>
    </row>
    <row r="171" spans="1:1">
      <c r="A171" s="126"/>
    </row>
    <row r="172" spans="1:1">
      <c r="A172" s="126"/>
    </row>
    <row r="173" spans="1:1">
      <c r="A173" s="126"/>
    </row>
    <row r="174" spans="1:1">
      <c r="A174" s="126"/>
    </row>
    <row r="175" spans="1:1">
      <c r="A175" s="126"/>
    </row>
    <row r="176" spans="1:1">
      <c r="A176" s="126"/>
    </row>
    <row r="177" spans="1:1">
      <c r="A177" s="126"/>
    </row>
    <row r="178" spans="1:1">
      <c r="A178" s="126"/>
    </row>
    <row r="179" spans="1:1">
      <c r="A179" s="126"/>
    </row>
    <row r="180" spans="1:1">
      <c r="A180" s="126"/>
    </row>
    <row r="181" spans="1:1">
      <c r="A181" s="126"/>
    </row>
    <row r="182" spans="1:1">
      <c r="A182" s="126"/>
    </row>
    <row r="183" spans="1:1">
      <c r="A183" s="126"/>
    </row>
    <row r="184" spans="1:1">
      <c r="A184" s="126"/>
    </row>
    <row r="185" spans="1:1">
      <c r="A185" s="126"/>
    </row>
    <row r="186" spans="1:1">
      <c r="A186" s="126"/>
    </row>
    <row r="187" spans="1:1">
      <c r="A187" s="126"/>
    </row>
    <row r="188" spans="1:1">
      <c r="A188" s="126"/>
    </row>
    <row r="189" spans="1:1">
      <c r="A189" s="126"/>
    </row>
    <row r="190" spans="1:1">
      <c r="A190" s="126"/>
    </row>
    <row r="191" spans="1:1">
      <c r="A191" s="126"/>
    </row>
    <row r="192" spans="1:1">
      <c r="A192" s="126"/>
    </row>
    <row r="193" spans="1:1">
      <c r="A193" s="126"/>
    </row>
    <row r="194" spans="1:1">
      <c r="A194" s="126"/>
    </row>
    <row r="195" spans="1:1">
      <c r="A195" s="126"/>
    </row>
    <row r="196" spans="1:1">
      <c r="A196" s="126"/>
    </row>
    <row r="197" spans="1:1">
      <c r="A197" s="126"/>
    </row>
    <row r="198" spans="1:1">
      <c r="A198" s="126"/>
    </row>
    <row r="199" spans="1:1">
      <c r="A199" s="126"/>
    </row>
    <row r="200" spans="1:1">
      <c r="A200" s="126"/>
    </row>
    <row r="201" spans="1:1">
      <c r="A201" s="126"/>
    </row>
    <row r="202" spans="1:1">
      <c r="A202" s="126"/>
    </row>
    <row r="203" spans="1:1">
      <c r="A203" s="126"/>
    </row>
    <row r="204" spans="1:1">
      <c r="A204" s="126"/>
    </row>
    <row r="205" spans="1:1">
      <c r="A205" s="126"/>
    </row>
    <row r="206" spans="1:1">
      <c r="A206" s="126"/>
    </row>
    <row r="207" spans="1:1">
      <c r="A207" s="126"/>
    </row>
    <row r="208" spans="1:1">
      <c r="A208" s="126"/>
    </row>
    <row r="209" spans="1:1">
      <c r="A209" s="126"/>
    </row>
    <row r="210" spans="1:1">
      <c r="A210" s="126"/>
    </row>
    <row r="211" spans="1:1">
      <c r="A211" s="126"/>
    </row>
    <row r="212" spans="1:1">
      <c r="A212" s="126"/>
    </row>
    <row r="213" spans="1:1">
      <c r="A213" s="126"/>
    </row>
    <row r="214" spans="1:1">
      <c r="A214" s="126"/>
    </row>
    <row r="215" spans="1:1">
      <c r="A215" s="126"/>
    </row>
    <row r="216" spans="1:1">
      <c r="A216" s="126"/>
    </row>
    <row r="217" spans="1:1">
      <c r="A217" s="126"/>
    </row>
    <row r="218" spans="1:1">
      <c r="A218" s="126"/>
    </row>
    <row r="219" spans="1:1">
      <c r="A219" s="126"/>
    </row>
    <row r="220" spans="1:1">
      <c r="A220" s="126"/>
    </row>
    <row r="221" spans="1:1">
      <c r="A221" s="126"/>
    </row>
    <row r="222" spans="1:1">
      <c r="A222" s="126"/>
    </row>
    <row r="223" spans="1:1">
      <c r="A223" s="126"/>
    </row>
    <row r="224" spans="1:1">
      <c r="A224" s="126"/>
    </row>
    <row r="225" spans="1:1">
      <c r="A225" s="126"/>
    </row>
    <row r="226" spans="1:1">
      <c r="A226" s="126"/>
    </row>
    <row r="227" spans="1:1">
      <c r="A227" s="126"/>
    </row>
    <row r="228" spans="1:1">
      <c r="A228" s="126"/>
    </row>
    <row r="229" spans="1:1">
      <c r="A229" s="126"/>
    </row>
    <row r="230" spans="1:1">
      <c r="A230" s="126"/>
    </row>
    <row r="231" spans="1:1">
      <c r="A231" s="126"/>
    </row>
    <row r="232" spans="1:1">
      <c r="A232" s="126"/>
    </row>
    <row r="233" spans="1:1">
      <c r="A233" s="126"/>
    </row>
    <row r="234" spans="1:1">
      <c r="A234" s="126"/>
    </row>
    <row r="235" spans="1:1">
      <c r="A235" s="126"/>
    </row>
    <row r="236" spans="1:1">
      <c r="A236" s="126"/>
    </row>
    <row r="237" spans="1:1">
      <c r="A237" s="126"/>
    </row>
    <row r="238" spans="1:1">
      <c r="A238" s="126"/>
    </row>
    <row r="239" spans="1:1">
      <c r="A239" s="126"/>
    </row>
    <row r="240" spans="1:1">
      <c r="A240" s="126"/>
    </row>
    <row r="241" spans="1:1">
      <c r="A241" s="126"/>
    </row>
    <row r="242" spans="1:1">
      <c r="A242" s="126"/>
    </row>
    <row r="243" spans="1:1">
      <c r="A243" s="126"/>
    </row>
    <row r="244" spans="1:1">
      <c r="A244" s="126"/>
    </row>
    <row r="245" spans="1:1">
      <c r="A245" s="126"/>
    </row>
    <row r="246" spans="1:1">
      <c r="A246" s="126"/>
    </row>
    <row r="247" spans="1:1">
      <c r="A247" s="126"/>
    </row>
    <row r="248" spans="1:1">
      <c r="A248" s="126"/>
    </row>
    <row r="249" spans="1:1">
      <c r="A249" s="126"/>
    </row>
    <row r="250" spans="1:1">
      <c r="A250" s="126"/>
    </row>
    <row r="251" spans="1:1">
      <c r="A251" s="126"/>
    </row>
    <row r="252" spans="1:1">
      <c r="A252" s="126"/>
    </row>
    <row r="253" spans="1:1">
      <c r="A253" s="126"/>
    </row>
    <row r="254" spans="1:1">
      <c r="A254" s="126"/>
    </row>
    <row r="255" spans="1:1">
      <c r="A255" s="126"/>
    </row>
    <row r="256" spans="1:1">
      <c r="A256" s="126"/>
    </row>
    <row r="257" spans="1:1">
      <c r="A257" s="126"/>
    </row>
    <row r="258" spans="1:1">
      <c r="A258" s="126"/>
    </row>
    <row r="259" spans="1:1">
      <c r="A259" s="126"/>
    </row>
    <row r="260" spans="1:1">
      <c r="A260" s="126"/>
    </row>
    <row r="261" spans="1:1">
      <c r="A261" s="126"/>
    </row>
    <row r="262" spans="1:1">
      <c r="A262" s="126"/>
    </row>
    <row r="263" spans="1:1">
      <c r="A263" s="126"/>
    </row>
    <row r="264" spans="1:1">
      <c r="A264" s="126"/>
    </row>
    <row r="265" spans="1:1">
      <c r="A265" s="126"/>
    </row>
    <row r="266" spans="1:1">
      <c r="A266" s="126"/>
    </row>
    <row r="267" spans="1:1">
      <c r="A267" s="126"/>
    </row>
    <row r="268" spans="1:1">
      <c r="A268" s="126"/>
    </row>
    <row r="269" spans="1:1">
      <c r="A269" s="126"/>
    </row>
    <row r="270" spans="1:1">
      <c r="A270" s="126"/>
    </row>
    <row r="271" spans="1:1">
      <c r="A271" s="126"/>
    </row>
    <row r="272" spans="1:1">
      <c r="A272" s="126"/>
    </row>
    <row r="273" spans="1:1">
      <c r="A273" s="126"/>
    </row>
    <row r="274" spans="1:1">
      <c r="A274" s="126"/>
    </row>
    <row r="275" spans="1:1">
      <c r="A275" s="126"/>
    </row>
    <row r="276" spans="1:1">
      <c r="A276" s="126"/>
    </row>
    <row r="277" spans="1:1">
      <c r="A277" s="126"/>
    </row>
    <row r="278" spans="1:1">
      <c r="A278" s="126"/>
    </row>
    <row r="279" spans="1:1">
      <c r="A279" s="126"/>
    </row>
    <row r="280" spans="1:1">
      <c r="A280" s="126"/>
    </row>
    <row r="281" spans="1:1">
      <c r="A281" s="126"/>
    </row>
    <row r="282" spans="1:1">
      <c r="A282" s="126"/>
    </row>
    <row r="283" spans="1:1">
      <c r="A283" s="126"/>
    </row>
    <row r="284" spans="1:1">
      <c r="A284" s="126"/>
    </row>
    <row r="285" spans="1:1">
      <c r="A285" s="126"/>
    </row>
    <row r="286" spans="1:1">
      <c r="A286" s="126"/>
    </row>
    <row r="287" spans="1:1">
      <c r="A287" s="126"/>
    </row>
    <row r="288" spans="1:1">
      <c r="A288" s="126"/>
    </row>
    <row r="289" spans="1:1">
      <c r="A289" s="126"/>
    </row>
    <row r="290" spans="1:1">
      <c r="A290" s="126"/>
    </row>
    <row r="291" spans="1:1">
      <c r="A291" s="126"/>
    </row>
    <row r="292" spans="1:1">
      <c r="A292" s="126"/>
    </row>
    <row r="293" spans="1:1">
      <c r="A293" s="126"/>
    </row>
    <row r="294" spans="1:1">
      <c r="A294" s="126"/>
    </row>
    <row r="295" spans="1:1">
      <c r="A295" s="126"/>
    </row>
    <row r="296" spans="1:1">
      <c r="A296" s="126"/>
    </row>
    <row r="297" spans="1:1">
      <c r="A297" s="126"/>
    </row>
    <row r="298" spans="1:1">
      <c r="A298" s="126"/>
    </row>
    <row r="299" spans="1:1">
      <c r="A299" s="126"/>
    </row>
    <row r="300" spans="1:1">
      <c r="A300" s="126"/>
    </row>
    <row r="301" spans="1:1">
      <c r="A301" s="126"/>
    </row>
    <row r="302" spans="1:1">
      <c r="A302" s="126"/>
    </row>
    <row r="303" spans="1:1">
      <c r="A303" s="126"/>
    </row>
    <row r="304" spans="1:1">
      <c r="A304" s="126"/>
    </row>
    <row r="305" spans="1:1">
      <c r="A305" s="126"/>
    </row>
    <row r="306" spans="1:1">
      <c r="A306" s="126"/>
    </row>
  </sheetData>
  <mergeCells count="41">
    <mergeCell ref="C97:F97"/>
    <mergeCell ref="H97:J97"/>
    <mergeCell ref="A59:J59"/>
    <mergeCell ref="A65:J65"/>
    <mergeCell ref="A73:J73"/>
    <mergeCell ref="B83:J83"/>
    <mergeCell ref="C93:F93"/>
    <mergeCell ref="H93:J93"/>
    <mergeCell ref="K31:K32"/>
    <mergeCell ref="A34:J34"/>
    <mergeCell ref="A43:J43"/>
    <mergeCell ref="A45:J45"/>
    <mergeCell ref="C94:F94"/>
    <mergeCell ref="H94:J94"/>
    <mergeCell ref="A52:J52"/>
    <mergeCell ref="A31:A32"/>
    <mergeCell ref="B31:B32"/>
    <mergeCell ref="C31:C32"/>
    <mergeCell ref="D31:D32"/>
    <mergeCell ref="E31:E32"/>
    <mergeCell ref="F31:F32"/>
    <mergeCell ref="G31:J31"/>
    <mergeCell ref="A29:J29"/>
    <mergeCell ref="B17:F17"/>
    <mergeCell ref="B19:F19"/>
    <mergeCell ref="B20:F20"/>
    <mergeCell ref="B21:F21"/>
    <mergeCell ref="G21:I21"/>
    <mergeCell ref="B22:F22"/>
    <mergeCell ref="G22:I22"/>
    <mergeCell ref="B23:F23"/>
    <mergeCell ref="B24:G24"/>
    <mergeCell ref="B25:F25"/>
    <mergeCell ref="B26:F26"/>
    <mergeCell ref="A28:J28"/>
    <mergeCell ref="B16:F16"/>
    <mergeCell ref="G2:J2"/>
    <mergeCell ref="I11:J11"/>
    <mergeCell ref="B14:F14"/>
    <mergeCell ref="I14:J14"/>
    <mergeCell ref="B15:G15"/>
  </mergeCells>
  <pageMargins left="0.39370078740157483" right="0.39370078740157483" top="0.51181102362204722" bottom="0.47244094488188981" header="0.39370078740157483" footer="0.31496062992125984"/>
  <pageSetup paperSize="9" scale="60" orientation="landscape" blackAndWhite="1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Фін.план 2023</vt:lpstr>
      <vt:lpstr>'Фін.план 2023'!Заголовки_для_друку</vt:lpstr>
      <vt:lpstr>'Фін.план 2023'!Область_друку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petromeroslavovih</cp:lastModifiedBy>
  <cp:lastPrinted>2022-10-03T12:01:53Z</cp:lastPrinted>
  <dcterms:created xsi:type="dcterms:W3CDTF">2022-09-13T11:54:13Z</dcterms:created>
  <dcterms:modified xsi:type="dcterms:W3CDTF">2022-10-03T12:02:51Z</dcterms:modified>
</cp:coreProperties>
</file>